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ny\Desktop\"/>
    </mc:Choice>
  </mc:AlternateContent>
  <xr:revisionPtr revIDLastSave="0" documentId="13_ncr:1_{DC282DB7-EC70-4DBC-AF8E-885B1BE66894}" xr6:coauthVersionLast="46" xr6:coauthVersionMax="46" xr10:uidLastSave="{00000000-0000-0000-0000-000000000000}"/>
  <bookViews>
    <workbookView xWindow="-110" yWindow="-110" windowWidth="19420" windowHeight="10420" activeTab="3" xr2:uid="{00000000-000D-0000-FFFF-FFFF00000000}"/>
  </bookViews>
  <sheets>
    <sheet name="TR110" sheetId="1" r:id="rId1"/>
    <sheet name="TP50" sheetId="2" r:id="rId2"/>
    <sheet name="TP21" sheetId="3" r:id="rId3"/>
    <sheet name="TR60" sheetId="4" r:id="rId4"/>
  </sheets>
  <definedNames>
    <definedName name="_xlnm._FilterDatabase" localSheetId="2" hidden="1">'TP21'!$A$2:$U$22</definedName>
    <definedName name="_xlnm._FilterDatabase" localSheetId="1" hidden="1">'TP50'!$A$2:$AA$9</definedName>
    <definedName name="_xlnm._FilterDatabase" localSheetId="0" hidden="1">'TR110'!$A$2:$AM$7</definedName>
    <definedName name="_xlnm._FilterDatabase" localSheetId="3" hidden="1">'TR60'!$A$2:$AG$13</definedName>
  </definedNames>
  <calcPr calcId="181029" calcOnSave="0"/>
</workbook>
</file>

<file path=xl/calcChain.xml><?xml version="1.0" encoding="utf-8"?>
<calcChain xmlns="http://schemas.openxmlformats.org/spreadsheetml/2006/main">
  <c r="AH15" i="4" l="1"/>
  <c r="AH3" i="4"/>
  <c r="AH11" i="4"/>
  <c r="AH5" i="4"/>
  <c r="AH16" i="4"/>
  <c r="AH13" i="4"/>
  <c r="AH14" i="4"/>
  <c r="AH7" i="4"/>
  <c r="AH8" i="4"/>
  <c r="AH9" i="4"/>
  <c r="AH10" i="4"/>
  <c r="AH6" i="4"/>
  <c r="AH4" i="4"/>
  <c r="AH12" i="4"/>
  <c r="I2" i="4"/>
  <c r="H2" i="4"/>
  <c r="V5" i="3"/>
  <c r="V11" i="3"/>
  <c r="V25" i="3"/>
  <c r="V3" i="3"/>
  <c r="V15" i="3"/>
  <c r="V14" i="3"/>
  <c r="V16" i="3"/>
  <c r="V26" i="3"/>
  <c r="V27" i="3"/>
  <c r="V7" i="3"/>
  <c r="V12" i="3"/>
  <c r="V30" i="3"/>
  <c r="V17" i="3"/>
  <c r="V19" i="3"/>
  <c r="V20" i="3"/>
  <c r="V21" i="3"/>
  <c r="V22" i="3"/>
  <c r="V9" i="3"/>
  <c r="V10" i="3"/>
  <c r="V29" i="3"/>
  <c r="V18" i="3"/>
  <c r="V4" i="3"/>
  <c r="V13" i="3"/>
  <c r="V28" i="3"/>
  <c r="V23" i="3"/>
  <c r="V8" i="3"/>
  <c r="V31" i="3"/>
  <c r="V24" i="3"/>
  <c r="V6" i="3"/>
  <c r="I2" i="3"/>
  <c r="J2" i="3" s="1"/>
  <c r="AG5" i="2"/>
  <c r="AG4" i="2"/>
  <c r="AG9" i="2"/>
  <c r="AG14" i="2"/>
  <c r="AG11" i="2"/>
  <c r="AG15" i="2"/>
  <c r="AG6" i="2"/>
  <c r="AG16" i="2"/>
  <c r="AG8" i="2"/>
  <c r="AG7" i="2"/>
  <c r="AG13" i="2"/>
  <c r="AG3" i="2"/>
  <c r="AG10" i="2"/>
  <c r="AG12" i="2"/>
  <c r="AN4" i="1"/>
  <c r="AN20" i="1"/>
  <c r="AN10" i="1"/>
  <c r="AN13" i="1"/>
  <c r="AN12" i="1"/>
  <c r="AN3" i="1"/>
  <c r="AN5" i="1"/>
  <c r="AN15" i="1"/>
  <c r="AN17" i="1"/>
  <c r="AN6" i="1"/>
  <c r="AN8" i="1"/>
  <c r="AN7" i="1"/>
  <c r="AN11" i="1"/>
  <c r="AN16" i="1"/>
  <c r="AN18" i="1"/>
  <c r="AN19" i="1"/>
  <c r="AN14" i="1"/>
  <c r="AN9" i="1"/>
  <c r="J5" i="3"/>
  <c r="J10" i="3"/>
  <c r="J16" i="3"/>
  <c r="J15" i="3"/>
  <c r="J15" i="4"/>
  <c r="J20" i="3"/>
  <c r="J21" i="3"/>
  <c r="J13" i="4"/>
  <c r="J3" i="2"/>
  <c r="J5" i="1"/>
  <c r="J4" i="1"/>
  <c r="J7" i="1"/>
  <c r="J6" i="1"/>
  <c r="J7" i="2"/>
  <c r="J9" i="1"/>
  <c r="J10" i="2"/>
  <c r="J10" i="4"/>
  <c r="J9" i="4"/>
  <c r="J8" i="4"/>
  <c r="J12" i="4"/>
  <c r="J3" i="4"/>
  <c r="J11" i="4"/>
  <c r="J5" i="4"/>
  <c r="J16" i="4"/>
  <c r="J14" i="4"/>
  <c r="J7" i="4"/>
  <c r="J6" i="4"/>
  <c r="J4" i="4"/>
  <c r="J15" i="2"/>
  <c r="J25" i="3"/>
  <c r="J6" i="3"/>
  <c r="J13" i="3"/>
  <c r="J28" i="3"/>
  <c r="J23" i="3"/>
  <c r="J8" i="3"/>
  <c r="J31" i="3"/>
  <c r="J24" i="3"/>
  <c r="J29" i="3"/>
  <c r="J18" i="3"/>
  <c r="J4" i="3"/>
  <c r="J11" i="3"/>
  <c r="J3" i="3"/>
  <c r="J14" i="3"/>
  <c r="J26" i="3"/>
  <c r="J27" i="3"/>
  <c r="J7" i="3"/>
  <c r="J12" i="3"/>
  <c r="J30" i="3"/>
  <c r="J17" i="3"/>
  <c r="J19" i="3"/>
  <c r="J22" i="3"/>
  <c r="J9" i="3"/>
  <c r="J13" i="2"/>
  <c r="J12" i="2"/>
  <c r="J16" i="2"/>
  <c r="J8" i="2"/>
  <c r="J5" i="2"/>
  <c r="J4" i="2"/>
  <c r="J9" i="2"/>
  <c r="J14" i="2"/>
  <c r="J11" i="2"/>
  <c r="J6" i="2"/>
  <c r="J2" i="2"/>
  <c r="J20" i="1"/>
  <c r="J10" i="1"/>
  <c r="J13" i="1"/>
  <c r="J12" i="1"/>
  <c r="J3" i="1"/>
  <c r="J15" i="1"/>
  <c r="J17" i="1"/>
  <c r="J8" i="1"/>
  <c r="J11" i="1"/>
  <c r="J16" i="1"/>
  <c r="J18" i="1"/>
  <c r="J19" i="1"/>
  <c r="J14" i="1"/>
  <c r="J2" i="1"/>
  <c r="J2" i="4" l="1"/>
</calcChain>
</file>

<file path=xl/sharedStrings.xml><?xml version="1.0" encoding="utf-8"?>
<sst xmlns="http://schemas.openxmlformats.org/spreadsheetml/2006/main" count="477" uniqueCount="223">
  <si>
    <t>ID</t>
  </si>
  <si>
    <t>Kategoria trasy</t>
  </si>
  <si>
    <t>imię</t>
  </si>
  <si>
    <t>nazwisko</t>
  </si>
  <si>
    <t>Klub sportowy</t>
  </si>
  <si>
    <t>Mariusz</t>
  </si>
  <si>
    <t>Kuba</t>
  </si>
  <si>
    <t>Tomasz</t>
  </si>
  <si>
    <t>Marek</t>
  </si>
  <si>
    <t>Adam</t>
  </si>
  <si>
    <t>Przemysław</t>
  </si>
  <si>
    <t>Jarosław</t>
  </si>
  <si>
    <t>Artur</t>
  </si>
  <si>
    <t>Krzysztof</t>
  </si>
  <si>
    <t>Michał</t>
  </si>
  <si>
    <t>Stefan</t>
  </si>
  <si>
    <t>Rudnicki</t>
  </si>
  <si>
    <t>Zwolinski</t>
  </si>
  <si>
    <t>Wiśniewski</t>
  </si>
  <si>
    <t>Gładysiak</t>
  </si>
  <si>
    <t>Wojciechowski</t>
  </si>
  <si>
    <t>Janik</t>
  </si>
  <si>
    <t>Kowalski</t>
  </si>
  <si>
    <t>Cecuła</t>
  </si>
  <si>
    <t>Wesołowski</t>
  </si>
  <si>
    <t>SNOW.DOG Adventure</t>
  </si>
  <si>
    <t>AMBIT RACING TEAM</t>
  </si>
  <si>
    <t>Gładko biegamy;-)</t>
  </si>
  <si>
    <t>Autsaider</t>
  </si>
  <si>
    <t>Ambit Racing Team</t>
  </si>
  <si>
    <t>Cobra Rajd Team</t>
  </si>
  <si>
    <t>Wołów</t>
  </si>
  <si>
    <t>Poznań</t>
  </si>
  <si>
    <t>Swarzędz</t>
  </si>
  <si>
    <t>Leszno</t>
  </si>
  <si>
    <t>TP50</t>
  </si>
  <si>
    <t>Paweł</t>
  </si>
  <si>
    <t>Piotr</t>
  </si>
  <si>
    <t>Ewa</t>
  </si>
  <si>
    <t>Mateusz</t>
  </si>
  <si>
    <t>Waldemar</t>
  </si>
  <si>
    <t>Wiesław</t>
  </si>
  <si>
    <t>Robert</t>
  </si>
  <si>
    <t>Dolatowski</t>
  </si>
  <si>
    <t>Gruhn</t>
  </si>
  <si>
    <t>Orzechowski</t>
  </si>
  <si>
    <t>Suwara</t>
  </si>
  <si>
    <t>Spychała</t>
  </si>
  <si>
    <t>Fidelak</t>
  </si>
  <si>
    <t>Binkowski</t>
  </si>
  <si>
    <t>Prozorowski</t>
  </si>
  <si>
    <t>Kędziora</t>
  </si>
  <si>
    <t>i tak się zgubię</t>
  </si>
  <si>
    <t>Oriento Expresso Team</t>
  </si>
  <si>
    <t>SP 66 Wrocław</t>
  </si>
  <si>
    <t>PAGANRUNNER</t>
  </si>
  <si>
    <t>Kamionki</t>
  </si>
  <si>
    <t>Koziegłowy</t>
  </si>
  <si>
    <t>Wrocław</t>
  </si>
  <si>
    <t>TP21</t>
  </si>
  <si>
    <t>Władysław</t>
  </si>
  <si>
    <t>Mirosław</t>
  </si>
  <si>
    <t>Katarzyna</t>
  </si>
  <si>
    <t>Małgorzata</t>
  </si>
  <si>
    <t>Justyna</t>
  </si>
  <si>
    <t>Dariusz</t>
  </si>
  <si>
    <t>Joanna</t>
  </si>
  <si>
    <t>Zbigniew</t>
  </si>
  <si>
    <t>Kaczmarek</t>
  </si>
  <si>
    <t>Tomaszyk</t>
  </si>
  <si>
    <t>Sienkiewicz</t>
  </si>
  <si>
    <t>Horbaczewski</t>
  </si>
  <si>
    <t>Zawada</t>
  </si>
  <si>
    <t>Kozłowski</t>
  </si>
  <si>
    <t>Wieszczeczyński</t>
  </si>
  <si>
    <t>Mielcarek</t>
  </si>
  <si>
    <t>Kosoń</t>
  </si>
  <si>
    <t>Burtna</t>
  </si>
  <si>
    <t>Łąkowski</t>
  </si>
  <si>
    <t>Filipiak</t>
  </si>
  <si>
    <t>Cytryńska</t>
  </si>
  <si>
    <t>Wojciechowska</t>
  </si>
  <si>
    <t>Sam w lesie</t>
  </si>
  <si>
    <t>ferraty.pl</t>
  </si>
  <si>
    <t>Sprytne Wiewiórki</t>
  </si>
  <si>
    <t>Los Pollos Hermanos</t>
  </si>
  <si>
    <t>Pędzące Kury</t>
  </si>
  <si>
    <t>KS Hades Poznań</t>
  </si>
  <si>
    <t>Czerwonak</t>
  </si>
  <si>
    <t>Września</t>
  </si>
  <si>
    <t>Gniezno</t>
  </si>
  <si>
    <t>TR60</t>
  </si>
  <si>
    <t>Sebastian</t>
  </si>
  <si>
    <t>Piotrowski</t>
  </si>
  <si>
    <t>Wolny</t>
  </si>
  <si>
    <t>Pietrzyński</t>
  </si>
  <si>
    <t>Tour De Sklep Skoki Team</t>
  </si>
  <si>
    <t>Bolechówko</t>
  </si>
  <si>
    <t>TR110</t>
  </si>
  <si>
    <t>Kruszek</t>
  </si>
  <si>
    <t>Wydry</t>
  </si>
  <si>
    <t>Kamil</t>
  </si>
  <si>
    <t>Rogóż</t>
  </si>
  <si>
    <t>May</t>
  </si>
  <si>
    <t>Norbert</t>
  </si>
  <si>
    <t>Czosnyka</t>
  </si>
  <si>
    <t>Fiedosiuk</t>
  </si>
  <si>
    <t>Wągrowiec</t>
  </si>
  <si>
    <t>Gdańsk</t>
  </si>
  <si>
    <t>Paluchowski</t>
  </si>
  <si>
    <t>Głuchołazy</t>
  </si>
  <si>
    <t>Luboń</t>
  </si>
  <si>
    <t>Olszański</t>
  </si>
  <si>
    <t>NUMER</t>
  </si>
  <si>
    <t>Agnieszka</t>
  </si>
  <si>
    <t>Sławomir</t>
  </si>
  <si>
    <t>Makowiec</t>
  </si>
  <si>
    <t>Nowak</t>
  </si>
  <si>
    <t>Remik</t>
  </si>
  <si>
    <t>RUDY KOT</t>
  </si>
  <si>
    <t>Stanek</t>
  </si>
  <si>
    <t>Snowdog TrailTeam</t>
  </si>
  <si>
    <t>Niedbała</t>
  </si>
  <si>
    <t>Czeczott</t>
  </si>
  <si>
    <t>Kurek</t>
  </si>
  <si>
    <t>TrailTeam</t>
  </si>
  <si>
    <t>Mikulak</t>
  </si>
  <si>
    <t>Owczarz</t>
  </si>
  <si>
    <t>Włóczymordy</t>
  </si>
  <si>
    <t>Maria</t>
  </si>
  <si>
    <t>Gorczyca</t>
  </si>
  <si>
    <t>Kobylnica</t>
  </si>
  <si>
    <t>Mikołaj</t>
  </si>
  <si>
    <t>Druciarek</t>
  </si>
  <si>
    <t>Rościnno</t>
  </si>
  <si>
    <t>Szymon</t>
  </si>
  <si>
    <t>Wojtczak</t>
  </si>
  <si>
    <t>Init</t>
  </si>
  <si>
    <t>Wioletta</t>
  </si>
  <si>
    <t>Fałowska</t>
  </si>
  <si>
    <t>Gajków</t>
  </si>
  <si>
    <t>Lewosz</t>
  </si>
  <si>
    <t>Sztywny Klekot</t>
  </si>
  <si>
    <t>Wojtek</t>
  </si>
  <si>
    <t>Jaworski</t>
  </si>
  <si>
    <t>Kleszczewo</t>
  </si>
  <si>
    <t>MJDOP</t>
  </si>
  <si>
    <t>Błażej</t>
  </si>
  <si>
    <t>Łyszczarz</t>
  </si>
  <si>
    <t>Żebrowska</t>
  </si>
  <si>
    <t>Trzcianka</t>
  </si>
  <si>
    <t>Rafał</t>
  </si>
  <si>
    <t>Fałowski</t>
  </si>
  <si>
    <t>Wojciech</t>
  </si>
  <si>
    <t>Wilga Orient</t>
  </si>
  <si>
    <t>Rokietnica</t>
  </si>
  <si>
    <t>Stanisław</t>
  </si>
  <si>
    <t>Szach Sękowo</t>
  </si>
  <si>
    <t>Sochacka</t>
  </si>
  <si>
    <t>Kucza</t>
  </si>
  <si>
    <t>Pędzące Ślimaki</t>
  </si>
  <si>
    <t>Łątkowski</t>
  </si>
  <si>
    <t>KB MANIAC Poznań</t>
  </si>
  <si>
    <t>Formanowski</t>
  </si>
  <si>
    <t>Kopacz</t>
  </si>
  <si>
    <t>Katharsis</t>
  </si>
  <si>
    <t>Jóźwiak</t>
  </si>
  <si>
    <t>Rozwora</t>
  </si>
  <si>
    <t xml:space="preserve">Jacek </t>
  </si>
  <si>
    <t>Hańczyk</t>
  </si>
  <si>
    <t>Czaicki</t>
  </si>
  <si>
    <t>Kacper</t>
  </si>
  <si>
    <t>Cieślawski</t>
  </si>
  <si>
    <t>Szewczyk</t>
  </si>
  <si>
    <t>START</t>
  </si>
  <si>
    <t>META</t>
  </si>
  <si>
    <t>CZAS</t>
  </si>
  <si>
    <t>SUMA</t>
  </si>
  <si>
    <t>punkty przeliczeniowe</t>
  </si>
  <si>
    <t>Czas trasy</t>
  </si>
  <si>
    <t>Kara czasowa</t>
  </si>
  <si>
    <t>Czas całkowity</t>
  </si>
  <si>
    <t>Punkty</t>
  </si>
  <si>
    <t>Pozycja</t>
  </si>
  <si>
    <t>Ranking</t>
  </si>
  <si>
    <t>MW</t>
  </si>
  <si>
    <t>KW</t>
  </si>
  <si>
    <t>M</t>
  </si>
  <si>
    <t>K</t>
  </si>
  <si>
    <t>6/1 K</t>
  </si>
  <si>
    <t>2/1MW</t>
  </si>
  <si>
    <t>7/3MW</t>
  </si>
  <si>
    <t>8/3MW</t>
  </si>
  <si>
    <t>12/5MW</t>
  </si>
  <si>
    <t>9/4M</t>
  </si>
  <si>
    <t>10/5M</t>
  </si>
  <si>
    <t>11/6M</t>
  </si>
  <si>
    <t>13/7M</t>
  </si>
  <si>
    <t>14/8M</t>
  </si>
  <si>
    <t>15/9M</t>
  </si>
  <si>
    <t>16/10M</t>
  </si>
  <si>
    <t>17/11M</t>
  </si>
  <si>
    <t>18/13M</t>
  </si>
  <si>
    <t>18/6MW</t>
  </si>
  <si>
    <t>5/1K</t>
  </si>
  <si>
    <t>2/1K</t>
  </si>
  <si>
    <t>9/1MW</t>
  </si>
  <si>
    <t>13/1KW</t>
  </si>
  <si>
    <t>15/2MW</t>
  </si>
  <si>
    <t>16/2K</t>
  </si>
  <si>
    <t>21/2KW</t>
  </si>
  <si>
    <t>28/3KW</t>
  </si>
  <si>
    <t>22/3MW</t>
  </si>
  <si>
    <t>29/4MW</t>
  </si>
  <si>
    <t>11/10M</t>
  </si>
  <si>
    <t>13/12M</t>
  </si>
  <si>
    <t>23/16M</t>
  </si>
  <si>
    <t>25/18M</t>
  </si>
  <si>
    <t>26/19M</t>
  </si>
  <si>
    <t>27/20M</t>
  </si>
  <si>
    <t>5/1MW</t>
  </si>
  <si>
    <t>11/2K</t>
  </si>
  <si>
    <t>13/3K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</si>
</sst>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/>
    <xf numFmtId="0" fontId="3" fillId="0" borderId="1" xfId="0" quotePrefix="1" applyFont="1" applyFill="1" applyBorder="1" applyAlignment="1">
      <alignment horizontal="center" vertical="center"/>
    </xf>
    <xf numFmtId="0" fontId="2" fillId="0" borderId="0" xfId="0" applyFont="1" applyFill="1"/>
    <xf numFmtId="0" fontId="3" fillId="0" borderId="0" xfId="0" applyFont="1" applyFill="1" applyAlignment="1">
      <alignment horizontal="center" vertical="center"/>
    </xf>
    <xf numFmtId="1" fontId="3" fillId="0" borderId="0" xfId="0" applyNumberFormat="1" applyFont="1" applyFill="1"/>
    <xf numFmtId="0" fontId="3" fillId="0" borderId="1" xfId="0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horizontal="center" vertical="center"/>
    </xf>
    <xf numFmtId="20" fontId="3" fillId="0" borderId="1" xfId="0" applyNumberFormat="1" applyFont="1" applyFill="1" applyBorder="1" applyAlignment="1">
      <alignment horizontal="center" vertical="center"/>
    </xf>
    <xf numFmtId="20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/>
    <xf numFmtId="164" fontId="3" fillId="0" borderId="0" xfId="0" applyNumberFormat="1" applyFont="1" applyFill="1"/>
    <xf numFmtId="164" fontId="2" fillId="0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20" fontId="2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/>
    </xf>
    <xf numFmtId="0" fontId="8" fillId="0" borderId="1" xfId="0" applyFont="1" applyFill="1" applyBorder="1"/>
    <xf numFmtId="0" fontId="0" fillId="0" borderId="1" xfId="0" applyFill="1" applyBorder="1"/>
    <xf numFmtId="0" fontId="0" fillId="0" borderId="0" xfId="0" applyFill="1"/>
    <xf numFmtId="0" fontId="8" fillId="0" borderId="0" xfId="0" applyFont="1" applyFill="1"/>
    <xf numFmtId="0" fontId="2" fillId="2" borderId="3" xfId="0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21" fontId="1" fillId="0" borderId="1" xfId="0" applyNumberFormat="1" applyFont="1" applyFill="1" applyBorder="1"/>
    <xf numFmtId="20" fontId="1" fillId="0" borderId="1" xfId="0" applyNumberFormat="1" applyFont="1" applyFill="1" applyBorder="1"/>
    <xf numFmtId="0" fontId="1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45"/>
  <sheetViews>
    <sheetView topLeftCell="AB1" zoomScale="75" zoomScaleNormal="75" workbookViewId="0">
      <pane ySplit="2" topLeftCell="A3" activePane="bottomLeft" state="frozen"/>
      <selection activeCell="H1" sqref="H1"/>
      <selection pane="bottomLeft" activeCell="AW8" sqref="AW8"/>
    </sheetView>
  </sheetViews>
  <sheetFormatPr defaultColWidth="8.90625" defaultRowHeight="14.5" x14ac:dyDescent="0.35"/>
  <cols>
    <col min="1" max="1" width="9.36328125" style="7" customWidth="1"/>
    <col min="2" max="2" width="13.6328125" style="7" bestFit="1" customWidth="1"/>
    <col min="3" max="3" width="10.81640625" style="7" customWidth="1"/>
    <col min="4" max="4" width="16.08984375" style="21" customWidth="1"/>
    <col min="5" max="5" width="21" style="21" customWidth="1"/>
    <col min="6" max="6" width="12.453125" style="7" customWidth="1"/>
    <col min="7" max="7" width="24.6328125" style="21" customWidth="1"/>
    <col min="8" max="8" width="9.453125" style="10" customWidth="1"/>
    <col min="9" max="9" width="9.90625" style="10" customWidth="1"/>
    <col min="10" max="10" width="12.6328125" style="10" customWidth="1"/>
    <col min="11" max="11" width="4.08984375" style="9" customWidth="1"/>
    <col min="12" max="39" width="3.81640625" style="9" customWidth="1"/>
    <col min="40" max="40" width="8.90625" style="7"/>
    <col min="41" max="41" width="19.90625" style="49" bestFit="1" customWidth="1"/>
    <col min="42" max="42" width="8.90625" style="49"/>
    <col min="43" max="43" width="12.1796875" style="49" bestFit="1" customWidth="1"/>
    <col min="44" max="44" width="13.36328125" style="49" bestFit="1" customWidth="1"/>
    <col min="45" max="46" width="8.90625" style="49"/>
    <col min="47" max="16384" width="8.90625" style="6"/>
  </cols>
  <sheetData>
    <row r="1" spans="1:46" ht="15" thickBot="1" x14ac:dyDescent="0.4">
      <c r="A1" s="11" t="s">
        <v>0</v>
      </c>
      <c r="B1" s="11" t="s">
        <v>1</v>
      </c>
      <c r="C1" s="12" t="s">
        <v>113</v>
      </c>
      <c r="D1" s="13" t="s">
        <v>2</v>
      </c>
      <c r="E1" s="11" t="s">
        <v>3</v>
      </c>
      <c r="F1" s="11" t="s">
        <v>184</v>
      </c>
      <c r="G1" s="11" t="s">
        <v>4</v>
      </c>
      <c r="H1" s="22" t="s">
        <v>174</v>
      </c>
      <c r="I1" s="22" t="s">
        <v>175</v>
      </c>
      <c r="J1" s="22" t="s">
        <v>176</v>
      </c>
      <c r="K1" s="15">
        <v>1</v>
      </c>
      <c r="L1" s="15">
        <v>2</v>
      </c>
      <c r="M1" s="15">
        <v>3</v>
      </c>
      <c r="N1" s="15">
        <v>4</v>
      </c>
      <c r="O1" s="15">
        <v>5</v>
      </c>
      <c r="P1" s="15">
        <v>6</v>
      </c>
      <c r="Q1" s="15">
        <v>7</v>
      </c>
      <c r="R1" s="15">
        <v>8</v>
      </c>
      <c r="S1" s="15">
        <v>9</v>
      </c>
      <c r="T1" s="15">
        <v>10</v>
      </c>
      <c r="U1" s="15">
        <v>11</v>
      </c>
      <c r="V1" s="15">
        <v>12</v>
      </c>
      <c r="W1" s="15">
        <v>13</v>
      </c>
      <c r="X1" s="15">
        <v>14</v>
      </c>
      <c r="Y1" s="15">
        <v>15</v>
      </c>
      <c r="Z1" s="15">
        <v>16</v>
      </c>
      <c r="AA1" s="15">
        <v>17</v>
      </c>
      <c r="AB1" s="15">
        <v>18</v>
      </c>
      <c r="AC1" s="15">
        <v>19</v>
      </c>
      <c r="AD1" s="15">
        <v>20</v>
      </c>
      <c r="AE1" s="15">
        <v>21</v>
      </c>
      <c r="AF1" s="15">
        <v>22</v>
      </c>
      <c r="AG1" s="15">
        <v>23</v>
      </c>
      <c r="AH1" s="15">
        <v>24</v>
      </c>
      <c r="AI1" s="15">
        <v>25</v>
      </c>
      <c r="AJ1" s="15">
        <v>26</v>
      </c>
      <c r="AK1" s="15">
        <v>27</v>
      </c>
      <c r="AL1" s="15">
        <v>28</v>
      </c>
      <c r="AM1" s="15">
        <v>29</v>
      </c>
      <c r="AN1" s="51" t="s">
        <v>177</v>
      </c>
      <c r="AO1" s="46" t="s">
        <v>178</v>
      </c>
      <c r="AP1" s="46" t="s">
        <v>179</v>
      </c>
      <c r="AQ1" s="46" t="s">
        <v>180</v>
      </c>
      <c r="AR1" s="46" t="s">
        <v>181</v>
      </c>
      <c r="AS1" s="46" t="s">
        <v>182</v>
      </c>
      <c r="AT1" s="46" t="s">
        <v>183</v>
      </c>
    </row>
    <row r="2" spans="1:46" ht="20" hidden="1" customHeight="1" x14ac:dyDescent="0.35">
      <c r="A2" s="6"/>
      <c r="B2" s="6"/>
      <c r="C2" s="6"/>
      <c r="D2" s="17"/>
      <c r="E2" s="17"/>
      <c r="F2" s="55"/>
      <c r="G2" s="17"/>
      <c r="H2" s="14">
        <v>0</v>
      </c>
      <c r="I2" s="14">
        <v>0</v>
      </c>
      <c r="J2" s="14">
        <f t="shared" ref="J2" si="0">I2-H2</f>
        <v>0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47"/>
      <c r="AP2" s="47"/>
      <c r="AQ2" s="47"/>
      <c r="AR2" s="47"/>
      <c r="AS2" s="47"/>
      <c r="AT2" s="47"/>
    </row>
    <row r="3" spans="1:46" ht="20" customHeight="1" x14ac:dyDescent="0.35">
      <c r="A3" s="8">
        <v>776</v>
      </c>
      <c r="B3" s="8" t="s">
        <v>98</v>
      </c>
      <c r="C3" s="4">
        <v>108</v>
      </c>
      <c r="D3" s="20" t="s">
        <v>15</v>
      </c>
      <c r="E3" s="19" t="s">
        <v>24</v>
      </c>
      <c r="F3" s="8" t="s">
        <v>187</v>
      </c>
      <c r="G3" s="19" t="s">
        <v>30</v>
      </c>
      <c r="H3" s="16">
        <v>0.41805555555555557</v>
      </c>
      <c r="I3" s="24">
        <v>0.74861111111111101</v>
      </c>
      <c r="J3" s="14">
        <f t="shared" ref="J3:J20" si="1">I3-H3</f>
        <v>0.33055555555555544</v>
      </c>
      <c r="K3" s="36">
        <v>30</v>
      </c>
      <c r="L3" s="36">
        <v>30</v>
      </c>
      <c r="M3" s="36">
        <v>30</v>
      </c>
      <c r="N3" s="36">
        <v>30</v>
      </c>
      <c r="O3" s="36">
        <v>30</v>
      </c>
      <c r="P3" s="36">
        <v>30</v>
      </c>
      <c r="Q3" s="36">
        <v>30</v>
      </c>
      <c r="R3" s="36">
        <v>30</v>
      </c>
      <c r="S3" s="36">
        <v>30</v>
      </c>
      <c r="T3" s="36">
        <v>30</v>
      </c>
      <c r="U3" s="36">
        <v>30</v>
      </c>
      <c r="V3" s="36">
        <v>30</v>
      </c>
      <c r="W3" s="36">
        <v>30</v>
      </c>
      <c r="X3" s="36">
        <v>30</v>
      </c>
      <c r="Y3" s="36">
        <v>30</v>
      </c>
      <c r="Z3" s="36">
        <v>30</v>
      </c>
      <c r="AA3" s="36">
        <v>30</v>
      </c>
      <c r="AB3" s="36">
        <v>30</v>
      </c>
      <c r="AC3" s="36">
        <v>30</v>
      </c>
      <c r="AD3" s="36">
        <v>30</v>
      </c>
      <c r="AE3" s="36">
        <v>30</v>
      </c>
      <c r="AF3" s="36">
        <v>30</v>
      </c>
      <c r="AG3" s="36">
        <v>30</v>
      </c>
      <c r="AH3" s="36">
        <v>30</v>
      </c>
      <c r="AI3" s="36">
        <v>30</v>
      </c>
      <c r="AJ3" s="36">
        <v>30</v>
      </c>
      <c r="AK3" s="36">
        <v>30</v>
      </c>
      <c r="AL3" s="36">
        <v>30</v>
      </c>
      <c r="AM3" s="36">
        <v>30</v>
      </c>
      <c r="AN3" s="52">
        <f t="shared" ref="AN3:AN20" si="2">SUM(K3:AM3)</f>
        <v>870</v>
      </c>
      <c r="AO3" s="57">
        <v>870</v>
      </c>
      <c r="AP3" s="53">
        <v>0.33055555555555555</v>
      </c>
      <c r="AQ3" s="57">
        <v>0</v>
      </c>
      <c r="AR3" s="53">
        <v>0.33055555555555555</v>
      </c>
      <c r="AS3" s="57">
        <v>870</v>
      </c>
      <c r="AT3" s="57">
        <v>1</v>
      </c>
    </row>
    <row r="4" spans="1:46" ht="20" customHeight="1" x14ac:dyDescent="0.35">
      <c r="A4" s="8">
        <v>597</v>
      </c>
      <c r="B4" s="8" t="s">
        <v>98</v>
      </c>
      <c r="C4" s="4">
        <v>102</v>
      </c>
      <c r="D4" s="20" t="s">
        <v>6</v>
      </c>
      <c r="E4" s="19" t="s">
        <v>17</v>
      </c>
      <c r="F4" s="8" t="s">
        <v>187</v>
      </c>
      <c r="G4" s="19" t="s">
        <v>25</v>
      </c>
      <c r="H4" s="16">
        <v>0.37777777777777777</v>
      </c>
      <c r="I4" s="24">
        <v>0.71875</v>
      </c>
      <c r="J4" s="14">
        <f t="shared" si="1"/>
        <v>0.34097222222222223</v>
      </c>
      <c r="K4" s="36">
        <v>30</v>
      </c>
      <c r="L4" s="36">
        <v>30</v>
      </c>
      <c r="M4" s="36">
        <v>30</v>
      </c>
      <c r="N4" s="36">
        <v>30</v>
      </c>
      <c r="O4" s="36">
        <v>30</v>
      </c>
      <c r="P4" s="36">
        <v>30</v>
      </c>
      <c r="Q4" s="36">
        <v>30</v>
      </c>
      <c r="R4" s="36">
        <v>30</v>
      </c>
      <c r="S4" s="36">
        <v>30</v>
      </c>
      <c r="T4" s="36">
        <v>30</v>
      </c>
      <c r="U4" s="36">
        <v>30</v>
      </c>
      <c r="V4" s="36">
        <v>30</v>
      </c>
      <c r="W4" s="36">
        <v>30</v>
      </c>
      <c r="X4" s="36">
        <v>30</v>
      </c>
      <c r="Y4" s="36">
        <v>30</v>
      </c>
      <c r="Z4" s="36">
        <v>30</v>
      </c>
      <c r="AA4" s="36">
        <v>30</v>
      </c>
      <c r="AB4" s="36">
        <v>30</v>
      </c>
      <c r="AC4" s="36">
        <v>30</v>
      </c>
      <c r="AD4" s="36">
        <v>30</v>
      </c>
      <c r="AE4" s="36">
        <v>30</v>
      </c>
      <c r="AF4" s="36">
        <v>30</v>
      </c>
      <c r="AG4" s="36">
        <v>30</v>
      </c>
      <c r="AH4" s="36">
        <v>30</v>
      </c>
      <c r="AI4" s="36">
        <v>30</v>
      </c>
      <c r="AJ4" s="36">
        <v>30</v>
      </c>
      <c r="AK4" s="36">
        <v>30</v>
      </c>
      <c r="AL4" s="36">
        <v>30</v>
      </c>
      <c r="AM4" s="36">
        <v>30</v>
      </c>
      <c r="AN4" s="52">
        <f t="shared" si="2"/>
        <v>870</v>
      </c>
      <c r="AO4" s="57">
        <v>870</v>
      </c>
      <c r="AP4" s="53">
        <v>0.34097222222222223</v>
      </c>
      <c r="AQ4" s="57">
        <v>0</v>
      </c>
      <c r="AR4" s="53">
        <v>0.34097222222222223</v>
      </c>
      <c r="AS4" s="57">
        <v>870</v>
      </c>
      <c r="AT4" s="57">
        <v>2</v>
      </c>
    </row>
    <row r="5" spans="1:46" ht="20" customHeight="1" x14ac:dyDescent="0.35">
      <c r="A5" s="8">
        <v>47</v>
      </c>
      <c r="B5" s="8" t="s">
        <v>98</v>
      </c>
      <c r="C5" s="4">
        <v>122</v>
      </c>
      <c r="D5" s="20" t="s">
        <v>118</v>
      </c>
      <c r="E5" s="19" t="s">
        <v>117</v>
      </c>
      <c r="F5" s="8" t="s">
        <v>187</v>
      </c>
      <c r="G5" s="19" t="s">
        <v>87</v>
      </c>
      <c r="H5" s="16">
        <v>0.37777777777777777</v>
      </c>
      <c r="I5" s="24">
        <v>0.71875</v>
      </c>
      <c r="J5" s="14">
        <f t="shared" si="1"/>
        <v>0.34097222222222223</v>
      </c>
      <c r="K5" s="36">
        <v>30</v>
      </c>
      <c r="L5" s="36">
        <v>30</v>
      </c>
      <c r="M5" s="36">
        <v>30</v>
      </c>
      <c r="N5" s="36">
        <v>30</v>
      </c>
      <c r="O5" s="36">
        <v>30</v>
      </c>
      <c r="P5" s="36">
        <v>30</v>
      </c>
      <c r="Q5" s="36">
        <v>30</v>
      </c>
      <c r="R5" s="36">
        <v>30</v>
      </c>
      <c r="S5" s="36">
        <v>30</v>
      </c>
      <c r="T5" s="36">
        <v>30</v>
      </c>
      <c r="U5" s="36">
        <v>30</v>
      </c>
      <c r="V5" s="36">
        <v>30</v>
      </c>
      <c r="W5" s="36">
        <v>30</v>
      </c>
      <c r="X5" s="36">
        <v>30</v>
      </c>
      <c r="Y5" s="36">
        <v>30</v>
      </c>
      <c r="Z5" s="36">
        <v>30</v>
      </c>
      <c r="AA5" s="36">
        <v>30</v>
      </c>
      <c r="AB5" s="36">
        <v>30</v>
      </c>
      <c r="AC5" s="36">
        <v>30</v>
      </c>
      <c r="AD5" s="36">
        <v>30</v>
      </c>
      <c r="AE5" s="36">
        <v>30</v>
      </c>
      <c r="AF5" s="36">
        <v>30</v>
      </c>
      <c r="AG5" s="36">
        <v>30</v>
      </c>
      <c r="AH5" s="36">
        <v>30</v>
      </c>
      <c r="AI5" s="36">
        <v>30</v>
      </c>
      <c r="AJ5" s="36">
        <v>30</v>
      </c>
      <c r="AK5" s="36">
        <v>30</v>
      </c>
      <c r="AL5" s="36">
        <v>30</v>
      </c>
      <c r="AM5" s="36">
        <v>30</v>
      </c>
      <c r="AN5" s="52">
        <f t="shared" si="2"/>
        <v>870</v>
      </c>
      <c r="AO5" s="57">
        <v>870</v>
      </c>
      <c r="AP5" s="53">
        <v>0.34097222222222223</v>
      </c>
      <c r="AQ5" s="57">
        <v>0</v>
      </c>
      <c r="AR5" s="53">
        <v>0.38263888888888897</v>
      </c>
      <c r="AS5" s="57">
        <v>870</v>
      </c>
      <c r="AT5" s="57">
        <v>2</v>
      </c>
    </row>
    <row r="6" spans="1:46" ht="20" customHeight="1" x14ac:dyDescent="0.35">
      <c r="A6" s="8">
        <v>5390</v>
      </c>
      <c r="B6" s="8" t="s">
        <v>98</v>
      </c>
      <c r="C6" s="4">
        <v>125</v>
      </c>
      <c r="D6" s="20" t="s">
        <v>39</v>
      </c>
      <c r="E6" s="19" t="s">
        <v>122</v>
      </c>
      <c r="F6" s="8" t="s">
        <v>185</v>
      </c>
      <c r="G6" s="19" t="s">
        <v>121</v>
      </c>
      <c r="H6" s="16">
        <v>0.37777777777777777</v>
      </c>
      <c r="I6" s="24">
        <v>0.71875</v>
      </c>
      <c r="J6" s="14">
        <f t="shared" si="1"/>
        <v>0.34097222222222223</v>
      </c>
      <c r="K6" s="36">
        <v>30</v>
      </c>
      <c r="L6" s="36">
        <v>30</v>
      </c>
      <c r="M6" s="36">
        <v>30</v>
      </c>
      <c r="N6" s="36">
        <v>30</v>
      </c>
      <c r="O6" s="36">
        <v>30</v>
      </c>
      <c r="P6" s="36">
        <v>30</v>
      </c>
      <c r="Q6" s="36">
        <v>30</v>
      </c>
      <c r="R6" s="36">
        <v>30</v>
      </c>
      <c r="S6" s="36">
        <v>30</v>
      </c>
      <c r="T6" s="36">
        <v>30</v>
      </c>
      <c r="U6" s="36">
        <v>30</v>
      </c>
      <c r="V6" s="36">
        <v>30</v>
      </c>
      <c r="W6" s="36">
        <v>30</v>
      </c>
      <c r="X6" s="36">
        <v>30</v>
      </c>
      <c r="Y6" s="36">
        <v>30</v>
      </c>
      <c r="Z6" s="36">
        <v>30</v>
      </c>
      <c r="AA6" s="36">
        <v>30</v>
      </c>
      <c r="AB6" s="36">
        <v>30</v>
      </c>
      <c r="AC6" s="36">
        <v>30</v>
      </c>
      <c r="AD6" s="36">
        <v>30</v>
      </c>
      <c r="AE6" s="36">
        <v>30</v>
      </c>
      <c r="AF6" s="36">
        <v>30</v>
      </c>
      <c r="AG6" s="36">
        <v>30</v>
      </c>
      <c r="AH6" s="36">
        <v>30</v>
      </c>
      <c r="AI6" s="36">
        <v>30</v>
      </c>
      <c r="AJ6" s="36">
        <v>30</v>
      </c>
      <c r="AK6" s="36">
        <v>30</v>
      </c>
      <c r="AL6" s="36">
        <v>30</v>
      </c>
      <c r="AM6" s="36">
        <v>30</v>
      </c>
      <c r="AN6" s="52">
        <f t="shared" si="2"/>
        <v>870</v>
      </c>
      <c r="AO6" s="57">
        <v>870</v>
      </c>
      <c r="AP6" s="53">
        <v>0.34097222222222223</v>
      </c>
      <c r="AQ6" s="57">
        <v>0</v>
      </c>
      <c r="AR6" s="53">
        <v>0.34097222222222223</v>
      </c>
      <c r="AS6" s="57">
        <v>870</v>
      </c>
      <c r="AT6" s="58" t="s">
        <v>190</v>
      </c>
    </row>
    <row r="7" spans="1:46" ht="20" customHeight="1" x14ac:dyDescent="0.35">
      <c r="A7" s="8">
        <v>5389</v>
      </c>
      <c r="B7" s="8" t="s">
        <v>98</v>
      </c>
      <c r="C7" s="4">
        <v>127</v>
      </c>
      <c r="D7" s="20" t="s">
        <v>12</v>
      </c>
      <c r="E7" s="19" t="s">
        <v>124</v>
      </c>
      <c r="F7" s="8" t="s">
        <v>185</v>
      </c>
      <c r="G7" s="19" t="s">
        <v>125</v>
      </c>
      <c r="H7" s="16">
        <v>0.37777777777777777</v>
      </c>
      <c r="I7" s="24">
        <v>0.71875</v>
      </c>
      <c r="J7" s="14">
        <f t="shared" si="1"/>
        <v>0.34097222222222223</v>
      </c>
      <c r="K7" s="36">
        <v>30</v>
      </c>
      <c r="L7" s="36">
        <v>30</v>
      </c>
      <c r="M7" s="36">
        <v>30</v>
      </c>
      <c r="N7" s="36">
        <v>30</v>
      </c>
      <c r="O7" s="36">
        <v>30</v>
      </c>
      <c r="P7" s="36">
        <v>30</v>
      </c>
      <c r="Q7" s="36">
        <v>30</v>
      </c>
      <c r="R7" s="36">
        <v>30</v>
      </c>
      <c r="S7" s="36">
        <v>30</v>
      </c>
      <c r="T7" s="36">
        <v>30</v>
      </c>
      <c r="U7" s="36">
        <v>30</v>
      </c>
      <c r="V7" s="36">
        <v>30</v>
      </c>
      <c r="W7" s="36">
        <v>30</v>
      </c>
      <c r="X7" s="36">
        <v>30</v>
      </c>
      <c r="Y7" s="36">
        <v>30</v>
      </c>
      <c r="Z7" s="36">
        <v>30</v>
      </c>
      <c r="AA7" s="36">
        <v>30</v>
      </c>
      <c r="AB7" s="36">
        <v>30</v>
      </c>
      <c r="AC7" s="36">
        <v>30</v>
      </c>
      <c r="AD7" s="36">
        <v>30</v>
      </c>
      <c r="AE7" s="36">
        <v>30</v>
      </c>
      <c r="AF7" s="36">
        <v>30</v>
      </c>
      <c r="AG7" s="36">
        <v>30</v>
      </c>
      <c r="AH7" s="36">
        <v>30</v>
      </c>
      <c r="AI7" s="36">
        <v>30</v>
      </c>
      <c r="AJ7" s="36">
        <v>30</v>
      </c>
      <c r="AK7" s="36">
        <v>30</v>
      </c>
      <c r="AL7" s="36">
        <v>30</v>
      </c>
      <c r="AM7" s="36">
        <v>30</v>
      </c>
      <c r="AN7" s="52">
        <f t="shared" si="2"/>
        <v>870</v>
      </c>
      <c r="AO7" s="57">
        <v>870</v>
      </c>
      <c r="AP7" s="53">
        <v>0.34097222222222223</v>
      </c>
      <c r="AQ7" s="57">
        <v>0</v>
      </c>
      <c r="AR7" s="53">
        <v>0.34097222222222223</v>
      </c>
      <c r="AS7" s="57">
        <v>870</v>
      </c>
      <c r="AT7" s="58" t="s">
        <v>190</v>
      </c>
    </row>
    <row r="8" spans="1:46" ht="20" customHeight="1" x14ac:dyDescent="0.35">
      <c r="A8" s="8">
        <v>5393</v>
      </c>
      <c r="B8" s="8" t="s">
        <v>98</v>
      </c>
      <c r="C8" s="4">
        <v>126</v>
      </c>
      <c r="D8" s="20" t="s">
        <v>63</v>
      </c>
      <c r="E8" s="19" t="s">
        <v>123</v>
      </c>
      <c r="F8" s="8" t="s">
        <v>188</v>
      </c>
      <c r="G8" s="19" t="s">
        <v>121</v>
      </c>
      <c r="H8" s="16">
        <v>0.37777777777777777</v>
      </c>
      <c r="I8" s="24">
        <v>0.71944444444444444</v>
      </c>
      <c r="J8" s="14">
        <f t="shared" si="1"/>
        <v>0.34166666666666667</v>
      </c>
      <c r="K8" s="36">
        <v>30</v>
      </c>
      <c r="L8" s="36">
        <v>30</v>
      </c>
      <c r="M8" s="36">
        <v>30</v>
      </c>
      <c r="N8" s="36">
        <v>30</v>
      </c>
      <c r="O8" s="36">
        <v>30</v>
      </c>
      <c r="P8" s="36">
        <v>30</v>
      </c>
      <c r="Q8" s="36">
        <v>30</v>
      </c>
      <c r="R8" s="36">
        <v>30</v>
      </c>
      <c r="S8" s="36">
        <v>30</v>
      </c>
      <c r="T8" s="36">
        <v>30</v>
      </c>
      <c r="U8" s="36">
        <v>30</v>
      </c>
      <c r="V8" s="36">
        <v>30</v>
      </c>
      <c r="W8" s="36">
        <v>30</v>
      </c>
      <c r="X8" s="36">
        <v>30</v>
      </c>
      <c r="Y8" s="36">
        <v>30</v>
      </c>
      <c r="Z8" s="36">
        <v>30</v>
      </c>
      <c r="AA8" s="36">
        <v>30</v>
      </c>
      <c r="AB8" s="36">
        <v>30</v>
      </c>
      <c r="AC8" s="36">
        <v>30</v>
      </c>
      <c r="AD8" s="36">
        <v>30</v>
      </c>
      <c r="AE8" s="36">
        <v>30</v>
      </c>
      <c r="AF8" s="36">
        <v>30</v>
      </c>
      <c r="AG8" s="36">
        <v>30</v>
      </c>
      <c r="AH8" s="36">
        <v>30</v>
      </c>
      <c r="AI8" s="36">
        <v>30</v>
      </c>
      <c r="AJ8" s="36">
        <v>30</v>
      </c>
      <c r="AK8" s="36">
        <v>30</v>
      </c>
      <c r="AL8" s="36">
        <v>30</v>
      </c>
      <c r="AM8" s="36">
        <v>30</v>
      </c>
      <c r="AN8" s="52">
        <f t="shared" si="2"/>
        <v>870</v>
      </c>
      <c r="AO8" s="57">
        <v>870</v>
      </c>
      <c r="AP8" s="53">
        <v>0.34166666666666662</v>
      </c>
      <c r="AQ8" s="57">
        <v>0</v>
      </c>
      <c r="AR8" s="53">
        <v>0.34166666666666662</v>
      </c>
      <c r="AS8" s="57">
        <v>870</v>
      </c>
      <c r="AT8" s="58" t="s">
        <v>189</v>
      </c>
    </row>
    <row r="9" spans="1:46" ht="20" customHeight="1" x14ac:dyDescent="0.35">
      <c r="A9" s="8">
        <v>809</v>
      </c>
      <c r="B9" s="8" t="s">
        <v>98</v>
      </c>
      <c r="C9" s="4">
        <v>101</v>
      </c>
      <c r="D9" s="20" t="s">
        <v>5</v>
      </c>
      <c r="E9" s="19" t="s">
        <v>16</v>
      </c>
      <c r="F9" s="8" t="s">
        <v>185</v>
      </c>
      <c r="G9" s="19" t="s">
        <v>31</v>
      </c>
      <c r="H9" s="16">
        <v>0.34652777777777777</v>
      </c>
      <c r="I9" s="24">
        <v>0.73402777777777783</v>
      </c>
      <c r="J9" s="14">
        <f t="shared" si="1"/>
        <v>0.38750000000000007</v>
      </c>
      <c r="K9" s="36">
        <v>30</v>
      </c>
      <c r="L9" s="36">
        <v>30</v>
      </c>
      <c r="M9" s="36">
        <v>30</v>
      </c>
      <c r="N9" s="36">
        <v>30</v>
      </c>
      <c r="O9" s="36">
        <v>30</v>
      </c>
      <c r="P9" s="36">
        <v>30</v>
      </c>
      <c r="Q9" s="36">
        <v>30</v>
      </c>
      <c r="R9" s="36">
        <v>30</v>
      </c>
      <c r="S9" s="36">
        <v>30</v>
      </c>
      <c r="T9" s="36">
        <v>30</v>
      </c>
      <c r="U9" s="36">
        <v>30</v>
      </c>
      <c r="V9" s="36">
        <v>30</v>
      </c>
      <c r="W9" s="36">
        <v>30</v>
      </c>
      <c r="X9" s="36">
        <v>30</v>
      </c>
      <c r="Y9" s="36">
        <v>30</v>
      </c>
      <c r="Z9" s="36">
        <v>30</v>
      </c>
      <c r="AA9" s="36">
        <v>30</v>
      </c>
      <c r="AB9" s="36">
        <v>30</v>
      </c>
      <c r="AC9" s="36">
        <v>30</v>
      </c>
      <c r="AD9" s="36">
        <v>30</v>
      </c>
      <c r="AE9" s="36">
        <v>30</v>
      </c>
      <c r="AF9" s="36">
        <v>30</v>
      </c>
      <c r="AG9" s="36">
        <v>30</v>
      </c>
      <c r="AH9" s="36">
        <v>30</v>
      </c>
      <c r="AI9" s="36">
        <v>30</v>
      </c>
      <c r="AJ9" s="36">
        <v>30</v>
      </c>
      <c r="AK9" s="36">
        <v>30</v>
      </c>
      <c r="AL9" s="36">
        <v>30</v>
      </c>
      <c r="AM9" s="36">
        <v>30</v>
      </c>
      <c r="AN9" s="52">
        <f t="shared" si="2"/>
        <v>870</v>
      </c>
      <c r="AO9" s="57">
        <v>870</v>
      </c>
      <c r="AP9" s="53">
        <v>0.38750000000000001</v>
      </c>
      <c r="AQ9" s="57">
        <v>0</v>
      </c>
      <c r="AR9" s="53">
        <v>0.38750000000000001</v>
      </c>
      <c r="AS9" s="57">
        <v>870</v>
      </c>
      <c r="AT9" s="58" t="s">
        <v>191</v>
      </c>
    </row>
    <row r="10" spans="1:46" ht="20" customHeight="1" x14ac:dyDescent="0.35">
      <c r="A10" s="8">
        <v>813</v>
      </c>
      <c r="B10" s="8" t="s">
        <v>98</v>
      </c>
      <c r="C10" s="4">
        <v>104</v>
      </c>
      <c r="D10" s="20" t="s">
        <v>13</v>
      </c>
      <c r="E10" s="19" t="s">
        <v>22</v>
      </c>
      <c r="F10" s="8" t="s">
        <v>185</v>
      </c>
      <c r="G10" s="19" t="s">
        <v>31</v>
      </c>
      <c r="H10" s="16">
        <v>0.34652777777777777</v>
      </c>
      <c r="I10" s="24">
        <v>0.73402777777777783</v>
      </c>
      <c r="J10" s="14">
        <f t="shared" si="1"/>
        <v>0.38750000000000007</v>
      </c>
      <c r="K10" s="36">
        <v>30</v>
      </c>
      <c r="L10" s="36">
        <v>30</v>
      </c>
      <c r="M10" s="36">
        <v>30</v>
      </c>
      <c r="N10" s="36">
        <v>30</v>
      </c>
      <c r="O10" s="36">
        <v>30</v>
      </c>
      <c r="P10" s="36">
        <v>30</v>
      </c>
      <c r="Q10" s="36">
        <v>30</v>
      </c>
      <c r="R10" s="36">
        <v>30</v>
      </c>
      <c r="S10" s="36">
        <v>30</v>
      </c>
      <c r="T10" s="36">
        <v>30</v>
      </c>
      <c r="U10" s="36">
        <v>30</v>
      </c>
      <c r="V10" s="36">
        <v>30</v>
      </c>
      <c r="W10" s="36">
        <v>30</v>
      </c>
      <c r="X10" s="36">
        <v>30</v>
      </c>
      <c r="Y10" s="36">
        <v>30</v>
      </c>
      <c r="Z10" s="36">
        <v>30</v>
      </c>
      <c r="AA10" s="36">
        <v>30</v>
      </c>
      <c r="AB10" s="36">
        <v>30</v>
      </c>
      <c r="AC10" s="36">
        <v>30</v>
      </c>
      <c r="AD10" s="36">
        <v>30</v>
      </c>
      <c r="AE10" s="36">
        <v>30</v>
      </c>
      <c r="AF10" s="36">
        <v>30</v>
      </c>
      <c r="AG10" s="36">
        <v>30</v>
      </c>
      <c r="AH10" s="36">
        <v>30</v>
      </c>
      <c r="AI10" s="36">
        <v>30</v>
      </c>
      <c r="AJ10" s="36">
        <v>30</v>
      </c>
      <c r="AK10" s="36">
        <v>30</v>
      </c>
      <c r="AL10" s="36">
        <v>30</v>
      </c>
      <c r="AM10" s="36">
        <v>30</v>
      </c>
      <c r="AN10" s="52">
        <f t="shared" si="2"/>
        <v>870</v>
      </c>
      <c r="AO10" s="57">
        <v>870</v>
      </c>
      <c r="AP10" s="53">
        <v>0.38750000000000001</v>
      </c>
      <c r="AQ10" s="57">
        <v>0</v>
      </c>
      <c r="AR10" s="53">
        <v>0.38750000000000001</v>
      </c>
      <c r="AS10" s="57">
        <v>870</v>
      </c>
      <c r="AT10" s="58" t="s">
        <v>192</v>
      </c>
    </row>
    <row r="11" spans="1:46" ht="20" customHeight="1" x14ac:dyDescent="0.35">
      <c r="A11" s="8">
        <v>1480</v>
      </c>
      <c r="B11" s="8" t="s">
        <v>98</v>
      </c>
      <c r="C11" s="4">
        <v>128</v>
      </c>
      <c r="D11" s="20" t="s">
        <v>13</v>
      </c>
      <c r="E11" s="19" t="s">
        <v>44</v>
      </c>
      <c r="F11" s="8" t="s">
        <v>187</v>
      </c>
      <c r="G11" s="19" t="s">
        <v>53</v>
      </c>
      <c r="H11" s="16">
        <v>0.35416666666666669</v>
      </c>
      <c r="I11" s="24">
        <v>0.76250000000000007</v>
      </c>
      <c r="J11" s="14">
        <f t="shared" si="1"/>
        <v>0.40833333333333338</v>
      </c>
      <c r="K11" s="36">
        <v>30</v>
      </c>
      <c r="L11" s="36">
        <v>30</v>
      </c>
      <c r="M11" s="36">
        <v>30</v>
      </c>
      <c r="N11" s="36">
        <v>30</v>
      </c>
      <c r="O11" s="36">
        <v>30</v>
      </c>
      <c r="P11" s="36">
        <v>30</v>
      </c>
      <c r="Q11" s="36">
        <v>30</v>
      </c>
      <c r="R11" s="36">
        <v>30</v>
      </c>
      <c r="S11" s="36">
        <v>30</v>
      </c>
      <c r="T11" s="36">
        <v>30</v>
      </c>
      <c r="U11" s="36">
        <v>30</v>
      </c>
      <c r="V11" s="36">
        <v>30</v>
      </c>
      <c r="W11" s="36">
        <v>30</v>
      </c>
      <c r="X11" s="36">
        <v>30</v>
      </c>
      <c r="Y11" s="36">
        <v>30</v>
      </c>
      <c r="Z11" s="36">
        <v>30</v>
      </c>
      <c r="AA11" s="36">
        <v>30</v>
      </c>
      <c r="AB11" s="36">
        <v>30</v>
      </c>
      <c r="AC11" s="36">
        <v>30</v>
      </c>
      <c r="AD11" s="36">
        <v>30</v>
      </c>
      <c r="AE11" s="36">
        <v>30</v>
      </c>
      <c r="AF11" s="36">
        <v>30</v>
      </c>
      <c r="AG11" s="36">
        <v>30</v>
      </c>
      <c r="AH11" s="36">
        <v>30</v>
      </c>
      <c r="AI11" s="36">
        <v>30</v>
      </c>
      <c r="AJ11" s="36">
        <v>30</v>
      </c>
      <c r="AK11" s="36">
        <v>30</v>
      </c>
      <c r="AL11" s="36">
        <v>30</v>
      </c>
      <c r="AM11" s="36">
        <v>30</v>
      </c>
      <c r="AN11" s="52">
        <f t="shared" si="2"/>
        <v>870</v>
      </c>
      <c r="AO11" s="57">
        <v>870</v>
      </c>
      <c r="AP11" s="53">
        <v>0.40833333333333338</v>
      </c>
      <c r="AQ11" s="57">
        <v>0</v>
      </c>
      <c r="AR11" s="53">
        <v>0.40833333333333338</v>
      </c>
      <c r="AS11" s="57">
        <v>870</v>
      </c>
      <c r="AT11" s="58" t="s">
        <v>194</v>
      </c>
    </row>
    <row r="12" spans="1:46" ht="20" customHeight="1" x14ac:dyDescent="0.35">
      <c r="A12" s="8">
        <v>336</v>
      </c>
      <c r="B12" s="8" t="s">
        <v>98</v>
      </c>
      <c r="C12" s="4">
        <v>106</v>
      </c>
      <c r="D12" s="20" t="s">
        <v>14</v>
      </c>
      <c r="E12" s="19" t="s">
        <v>106</v>
      </c>
      <c r="F12" s="8" t="s">
        <v>187</v>
      </c>
      <c r="G12" s="19" t="s">
        <v>107</v>
      </c>
      <c r="H12" s="16">
        <v>0.39861111111111108</v>
      </c>
      <c r="I12" s="24">
        <v>0.76944444444444438</v>
      </c>
      <c r="J12" s="14">
        <f t="shared" si="1"/>
        <v>0.37083333333333329</v>
      </c>
      <c r="K12" s="36">
        <v>30</v>
      </c>
      <c r="L12" s="36">
        <v>30</v>
      </c>
      <c r="M12" s="36">
        <v>30</v>
      </c>
      <c r="N12" s="36">
        <v>30</v>
      </c>
      <c r="O12" s="36">
        <v>30</v>
      </c>
      <c r="P12" s="36">
        <v>30</v>
      </c>
      <c r="Q12" s="36"/>
      <c r="R12" s="36">
        <v>30</v>
      </c>
      <c r="S12" s="36">
        <v>30</v>
      </c>
      <c r="T12" s="36">
        <v>30</v>
      </c>
      <c r="U12" s="36">
        <v>30</v>
      </c>
      <c r="V12" s="36">
        <v>30</v>
      </c>
      <c r="W12" s="36">
        <v>30</v>
      </c>
      <c r="X12" s="36">
        <v>30</v>
      </c>
      <c r="Y12" s="36">
        <v>30</v>
      </c>
      <c r="Z12" s="36">
        <v>30</v>
      </c>
      <c r="AA12" s="36">
        <v>30</v>
      </c>
      <c r="AB12" s="36">
        <v>30</v>
      </c>
      <c r="AC12" s="36">
        <v>30</v>
      </c>
      <c r="AD12" s="36">
        <v>30</v>
      </c>
      <c r="AE12" s="36">
        <v>30</v>
      </c>
      <c r="AF12" s="36">
        <v>30</v>
      </c>
      <c r="AG12" s="36">
        <v>30</v>
      </c>
      <c r="AH12" s="36">
        <v>30</v>
      </c>
      <c r="AI12" s="36">
        <v>30</v>
      </c>
      <c r="AJ12" s="36">
        <v>30</v>
      </c>
      <c r="AK12" s="36">
        <v>30</v>
      </c>
      <c r="AL12" s="36">
        <v>30</v>
      </c>
      <c r="AM12" s="36">
        <v>30</v>
      </c>
      <c r="AN12" s="52">
        <f t="shared" si="2"/>
        <v>840</v>
      </c>
      <c r="AO12" s="57">
        <v>840</v>
      </c>
      <c r="AP12" s="53">
        <v>0.37083333333333335</v>
      </c>
      <c r="AQ12" s="57">
        <v>0</v>
      </c>
      <c r="AR12" s="53">
        <v>0.37083333333333335</v>
      </c>
      <c r="AS12" s="57">
        <v>840</v>
      </c>
      <c r="AT12" s="58" t="s">
        <v>195</v>
      </c>
    </row>
    <row r="13" spans="1:46" ht="20" customHeight="1" x14ac:dyDescent="0.35">
      <c r="A13" s="8">
        <v>115</v>
      </c>
      <c r="B13" s="8" t="s">
        <v>98</v>
      </c>
      <c r="C13" s="4">
        <v>105</v>
      </c>
      <c r="D13" s="20" t="s">
        <v>13</v>
      </c>
      <c r="E13" s="19" t="s">
        <v>23</v>
      </c>
      <c r="F13" s="8" t="s">
        <v>187</v>
      </c>
      <c r="G13" s="19" t="s">
        <v>33</v>
      </c>
      <c r="H13" s="16">
        <v>0.43888888888888888</v>
      </c>
      <c r="I13" s="24">
        <v>0.77638888888888891</v>
      </c>
      <c r="J13" s="14">
        <f t="shared" si="1"/>
        <v>0.33750000000000002</v>
      </c>
      <c r="K13" s="36">
        <v>30</v>
      </c>
      <c r="L13" s="36">
        <v>30</v>
      </c>
      <c r="M13" s="36">
        <v>30</v>
      </c>
      <c r="N13" s="36">
        <v>30</v>
      </c>
      <c r="O13" s="36">
        <v>30</v>
      </c>
      <c r="P13" s="36">
        <v>30</v>
      </c>
      <c r="Q13" s="36">
        <v>30</v>
      </c>
      <c r="R13" s="36">
        <v>30</v>
      </c>
      <c r="S13" s="36">
        <v>30</v>
      </c>
      <c r="T13" s="36">
        <v>30</v>
      </c>
      <c r="U13" s="36">
        <v>30</v>
      </c>
      <c r="V13" s="36">
        <v>30</v>
      </c>
      <c r="W13" s="36">
        <v>30</v>
      </c>
      <c r="X13" s="36">
        <v>30</v>
      </c>
      <c r="Y13" s="36"/>
      <c r="Z13" s="36"/>
      <c r="AA13" s="36">
        <v>30</v>
      </c>
      <c r="AB13" s="36">
        <v>30</v>
      </c>
      <c r="AC13" s="36">
        <v>30</v>
      </c>
      <c r="AD13" s="36">
        <v>30</v>
      </c>
      <c r="AE13" s="36">
        <v>30</v>
      </c>
      <c r="AF13" s="36">
        <v>30</v>
      </c>
      <c r="AG13" s="36">
        <v>30</v>
      </c>
      <c r="AH13" s="36">
        <v>30</v>
      </c>
      <c r="AI13" s="36">
        <v>30</v>
      </c>
      <c r="AJ13" s="36">
        <v>30</v>
      </c>
      <c r="AK13" s="36">
        <v>30</v>
      </c>
      <c r="AL13" s="36">
        <v>30</v>
      </c>
      <c r="AM13" s="36">
        <v>30</v>
      </c>
      <c r="AN13" s="52">
        <f t="shared" si="2"/>
        <v>810</v>
      </c>
      <c r="AO13" s="57">
        <v>810</v>
      </c>
      <c r="AP13" s="53">
        <v>0.33749999999999997</v>
      </c>
      <c r="AQ13" s="57">
        <v>0</v>
      </c>
      <c r="AR13" s="53">
        <v>0.33749999999999997</v>
      </c>
      <c r="AS13" s="57">
        <v>810</v>
      </c>
      <c r="AT13" s="58" t="s">
        <v>196</v>
      </c>
    </row>
    <row r="14" spans="1:46" ht="20" customHeight="1" x14ac:dyDescent="0.35">
      <c r="A14" s="8">
        <v>105</v>
      </c>
      <c r="B14" s="8" t="s">
        <v>98</v>
      </c>
      <c r="C14" s="4">
        <v>132</v>
      </c>
      <c r="D14" s="20" t="s">
        <v>151</v>
      </c>
      <c r="E14" s="19" t="s">
        <v>152</v>
      </c>
      <c r="F14" s="8" t="s">
        <v>185</v>
      </c>
      <c r="G14" s="19" t="s">
        <v>140</v>
      </c>
      <c r="H14" s="16">
        <v>0.38263888888888892</v>
      </c>
      <c r="I14" s="24">
        <v>0.73055555555555562</v>
      </c>
      <c r="J14" s="14">
        <f t="shared" si="1"/>
        <v>0.34791666666666671</v>
      </c>
      <c r="K14" s="36">
        <v>30</v>
      </c>
      <c r="L14" s="36">
        <v>30</v>
      </c>
      <c r="M14" s="36">
        <v>30</v>
      </c>
      <c r="N14" s="36">
        <v>30</v>
      </c>
      <c r="O14" s="36">
        <v>30</v>
      </c>
      <c r="P14" s="36">
        <v>30</v>
      </c>
      <c r="Q14" s="36"/>
      <c r="R14" s="36">
        <v>30</v>
      </c>
      <c r="S14" s="36">
        <v>30</v>
      </c>
      <c r="T14" s="36">
        <v>30</v>
      </c>
      <c r="U14" s="36">
        <v>30</v>
      </c>
      <c r="V14" s="36">
        <v>30</v>
      </c>
      <c r="W14" s="36">
        <v>30</v>
      </c>
      <c r="X14" s="36">
        <v>30</v>
      </c>
      <c r="Y14" s="36">
        <v>30</v>
      </c>
      <c r="Z14" s="36">
        <v>30</v>
      </c>
      <c r="AA14" s="36">
        <v>30</v>
      </c>
      <c r="AB14" s="36">
        <v>30</v>
      </c>
      <c r="AC14" s="36">
        <v>30</v>
      </c>
      <c r="AD14" s="36">
        <v>30</v>
      </c>
      <c r="AE14" s="36">
        <v>30</v>
      </c>
      <c r="AF14" s="36">
        <v>30</v>
      </c>
      <c r="AG14" s="36"/>
      <c r="AH14" s="36"/>
      <c r="AI14" s="36">
        <v>30</v>
      </c>
      <c r="AJ14" s="36"/>
      <c r="AK14" s="36">
        <v>30</v>
      </c>
      <c r="AL14" s="36">
        <v>30</v>
      </c>
      <c r="AM14" s="36">
        <v>30</v>
      </c>
      <c r="AN14" s="52">
        <f t="shared" si="2"/>
        <v>750</v>
      </c>
      <c r="AO14" s="57">
        <v>750</v>
      </c>
      <c r="AP14" s="53">
        <v>0.34791666666666665</v>
      </c>
      <c r="AQ14" s="57">
        <v>0</v>
      </c>
      <c r="AR14" s="53">
        <v>0.34791666666666665</v>
      </c>
      <c r="AS14" s="57">
        <v>750</v>
      </c>
      <c r="AT14" s="58" t="s">
        <v>193</v>
      </c>
    </row>
    <row r="15" spans="1:46" ht="20" customHeight="1" x14ac:dyDescent="0.35">
      <c r="A15" s="8">
        <v>113</v>
      </c>
      <c r="B15" s="8" t="s">
        <v>98</v>
      </c>
      <c r="C15" s="4">
        <v>123</v>
      </c>
      <c r="D15" s="20" t="s">
        <v>115</v>
      </c>
      <c r="E15" s="19" t="s">
        <v>116</v>
      </c>
      <c r="F15" s="8" t="s">
        <v>187</v>
      </c>
      <c r="G15" s="19" t="s">
        <v>108</v>
      </c>
      <c r="H15" s="16">
        <v>0.34027777777777773</v>
      </c>
      <c r="I15" s="24">
        <v>0.75069444444444444</v>
      </c>
      <c r="J15" s="14">
        <f t="shared" si="1"/>
        <v>0.41041666666666671</v>
      </c>
      <c r="K15" s="36">
        <v>30</v>
      </c>
      <c r="L15" s="36">
        <v>30</v>
      </c>
      <c r="M15" s="36">
        <v>30</v>
      </c>
      <c r="N15" s="36">
        <v>30</v>
      </c>
      <c r="O15" s="36">
        <v>30</v>
      </c>
      <c r="P15" s="36">
        <v>30</v>
      </c>
      <c r="Q15" s="36"/>
      <c r="R15" s="36">
        <v>30</v>
      </c>
      <c r="S15" s="36">
        <v>30</v>
      </c>
      <c r="T15" s="36">
        <v>30</v>
      </c>
      <c r="U15" s="36">
        <v>30</v>
      </c>
      <c r="V15" s="36">
        <v>30</v>
      </c>
      <c r="W15" s="36">
        <v>30</v>
      </c>
      <c r="X15" s="36">
        <v>30</v>
      </c>
      <c r="Y15" s="36">
        <v>30</v>
      </c>
      <c r="Z15" s="36">
        <v>30</v>
      </c>
      <c r="AA15" s="36">
        <v>30</v>
      </c>
      <c r="AB15" s="36">
        <v>30</v>
      </c>
      <c r="AC15" s="36">
        <v>30</v>
      </c>
      <c r="AD15" s="36">
        <v>30</v>
      </c>
      <c r="AE15" s="36">
        <v>30</v>
      </c>
      <c r="AF15" s="36">
        <v>30</v>
      </c>
      <c r="AG15" s="36"/>
      <c r="AH15" s="36"/>
      <c r="AI15" s="36">
        <v>30</v>
      </c>
      <c r="AJ15" s="36"/>
      <c r="AK15" s="36"/>
      <c r="AL15" s="36"/>
      <c r="AM15" s="36"/>
      <c r="AN15" s="52">
        <f t="shared" si="2"/>
        <v>660</v>
      </c>
      <c r="AO15" s="57">
        <v>660</v>
      </c>
      <c r="AP15" s="53">
        <v>0.41041666666666665</v>
      </c>
      <c r="AQ15" s="57">
        <v>0</v>
      </c>
      <c r="AR15" s="53">
        <v>0.41041666666666665</v>
      </c>
      <c r="AS15" s="57">
        <v>660</v>
      </c>
      <c r="AT15" s="58" t="s">
        <v>197</v>
      </c>
    </row>
    <row r="16" spans="1:46" ht="20" customHeight="1" x14ac:dyDescent="0.35">
      <c r="A16" s="8">
        <v>260</v>
      </c>
      <c r="B16" s="8" t="s">
        <v>98</v>
      </c>
      <c r="C16" s="4">
        <v>129</v>
      </c>
      <c r="D16" s="20" t="s">
        <v>135</v>
      </c>
      <c r="E16" s="19" t="s">
        <v>136</v>
      </c>
      <c r="F16" s="8" t="s">
        <v>187</v>
      </c>
      <c r="G16" s="19" t="s">
        <v>137</v>
      </c>
      <c r="H16" s="16">
        <v>0.43958333333333338</v>
      </c>
      <c r="I16" s="24">
        <v>0.86249999999999993</v>
      </c>
      <c r="J16" s="14">
        <f t="shared" si="1"/>
        <v>0.42291666666666655</v>
      </c>
      <c r="K16" s="36">
        <v>30</v>
      </c>
      <c r="L16" s="36">
        <v>30</v>
      </c>
      <c r="M16" s="36">
        <v>30</v>
      </c>
      <c r="N16" s="36">
        <v>30</v>
      </c>
      <c r="O16" s="36">
        <v>30</v>
      </c>
      <c r="P16" s="36">
        <v>30</v>
      </c>
      <c r="Q16" s="36"/>
      <c r="R16" s="36">
        <v>30</v>
      </c>
      <c r="S16" s="36">
        <v>30</v>
      </c>
      <c r="T16" s="36"/>
      <c r="U16" s="36">
        <v>30</v>
      </c>
      <c r="V16" s="36">
        <v>30</v>
      </c>
      <c r="W16" s="36">
        <v>30</v>
      </c>
      <c r="X16" s="36">
        <v>30</v>
      </c>
      <c r="Y16" s="36">
        <v>30</v>
      </c>
      <c r="Z16" s="36">
        <v>30</v>
      </c>
      <c r="AA16" s="36">
        <v>30</v>
      </c>
      <c r="AB16" s="36">
        <v>30</v>
      </c>
      <c r="AC16" s="36">
        <v>30</v>
      </c>
      <c r="AD16" s="36">
        <v>30</v>
      </c>
      <c r="AE16" s="36">
        <v>30</v>
      </c>
      <c r="AF16" s="36">
        <v>30</v>
      </c>
      <c r="AG16" s="36"/>
      <c r="AH16" s="36"/>
      <c r="AI16" s="36">
        <v>30</v>
      </c>
      <c r="AJ16" s="36">
        <v>30</v>
      </c>
      <c r="AK16" s="36">
        <v>30</v>
      </c>
      <c r="AL16" s="36">
        <v>30</v>
      </c>
      <c r="AM16" s="36">
        <v>30</v>
      </c>
      <c r="AN16" s="52">
        <f t="shared" si="2"/>
        <v>750</v>
      </c>
      <c r="AO16" s="57">
        <v>660</v>
      </c>
      <c r="AP16" s="53">
        <v>0.42291666666666666</v>
      </c>
      <c r="AQ16" s="57">
        <v>0</v>
      </c>
      <c r="AR16" s="53">
        <v>0.42291666666666666</v>
      </c>
      <c r="AS16" s="57">
        <v>660</v>
      </c>
      <c r="AT16" s="58" t="s">
        <v>198</v>
      </c>
    </row>
    <row r="17" spans="1:46" ht="20" customHeight="1" x14ac:dyDescent="0.35">
      <c r="A17" s="8">
        <v>284</v>
      </c>
      <c r="B17" s="8" t="s">
        <v>98</v>
      </c>
      <c r="C17" s="4">
        <v>124</v>
      </c>
      <c r="D17" s="20" t="s">
        <v>42</v>
      </c>
      <c r="E17" s="19" t="s">
        <v>120</v>
      </c>
      <c r="F17" s="8" t="s">
        <v>185</v>
      </c>
      <c r="G17" s="19" t="s">
        <v>119</v>
      </c>
      <c r="H17" s="16">
        <v>0.44791666666666669</v>
      </c>
      <c r="I17" s="24">
        <v>0.87847222222222221</v>
      </c>
      <c r="J17" s="14">
        <f t="shared" si="1"/>
        <v>0.43055555555555552</v>
      </c>
      <c r="K17" s="36">
        <v>30</v>
      </c>
      <c r="L17" s="36">
        <v>30</v>
      </c>
      <c r="M17" s="36">
        <v>30</v>
      </c>
      <c r="N17" s="36">
        <v>30</v>
      </c>
      <c r="O17" s="36">
        <v>30</v>
      </c>
      <c r="P17" s="36">
        <v>30</v>
      </c>
      <c r="Q17" s="36"/>
      <c r="R17" s="36">
        <v>30</v>
      </c>
      <c r="S17" s="36">
        <v>30</v>
      </c>
      <c r="T17" s="36"/>
      <c r="U17" s="36">
        <v>30</v>
      </c>
      <c r="V17" s="36">
        <v>30</v>
      </c>
      <c r="W17" s="36">
        <v>30</v>
      </c>
      <c r="X17" s="36">
        <v>30</v>
      </c>
      <c r="Y17" s="36">
        <v>30</v>
      </c>
      <c r="Z17" s="36">
        <v>30</v>
      </c>
      <c r="AA17" s="36">
        <v>30</v>
      </c>
      <c r="AB17" s="36">
        <v>30</v>
      </c>
      <c r="AC17" s="36">
        <v>30</v>
      </c>
      <c r="AD17" s="36">
        <v>30</v>
      </c>
      <c r="AE17" s="36">
        <v>30</v>
      </c>
      <c r="AF17" s="36">
        <v>30</v>
      </c>
      <c r="AG17" s="36"/>
      <c r="AH17" s="36"/>
      <c r="AI17" s="36">
        <v>30</v>
      </c>
      <c r="AJ17" s="36">
        <v>30</v>
      </c>
      <c r="AK17" s="36">
        <v>30</v>
      </c>
      <c r="AL17" s="36">
        <v>30</v>
      </c>
      <c r="AM17" s="36">
        <v>30</v>
      </c>
      <c r="AN17" s="52">
        <f t="shared" si="2"/>
        <v>750</v>
      </c>
      <c r="AO17" s="57">
        <v>550</v>
      </c>
      <c r="AP17" s="53">
        <v>0.43055555555555558</v>
      </c>
      <c r="AQ17" s="57">
        <v>0</v>
      </c>
      <c r="AR17" s="53">
        <v>0.43055555555555558</v>
      </c>
      <c r="AS17" s="57">
        <v>550</v>
      </c>
      <c r="AT17" s="58" t="s">
        <v>199</v>
      </c>
    </row>
    <row r="18" spans="1:46" ht="20" customHeight="1" x14ac:dyDescent="0.35">
      <c r="A18" s="8">
        <v>901</v>
      </c>
      <c r="B18" s="8" t="s">
        <v>98</v>
      </c>
      <c r="C18" s="4">
        <v>130</v>
      </c>
      <c r="D18" s="20" t="s">
        <v>138</v>
      </c>
      <c r="E18" s="19" t="s">
        <v>139</v>
      </c>
      <c r="F18" s="8" t="s">
        <v>186</v>
      </c>
      <c r="G18" s="19" t="s">
        <v>140</v>
      </c>
      <c r="H18" s="16">
        <v>0.38263888888888892</v>
      </c>
      <c r="I18" s="24">
        <v>0.6875</v>
      </c>
      <c r="J18" s="14">
        <f t="shared" si="1"/>
        <v>0.30486111111111108</v>
      </c>
      <c r="K18" s="36">
        <v>30</v>
      </c>
      <c r="L18" s="36">
        <v>30</v>
      </c>
      <c r="M18" s="36">
        <v>30</v>
      </c>
      <c r="N18" s="36">
        <v>30</v>
      </c>
      <c r="O18" s="36">
        <v>30</v>
      </c>
      <c r="P18" s="36">
        <v>30</v>
      </c>
      <c r="Q18" s="36"/>
      <c r="R18" s="36">
        <v>30</v>
      </c>
      <c r="S18" s="36">
        <v>30</v>
      </c>
      <c r="T18" s="36"/>
      <c r="U18" s="36">
        <v>30</v>
      </c>
      <c r="V18" s="36"/>
      <c r="W18" s="36"/>
      <c r="X18" s="36"/>
      <c r="Y18" s="36"/>
      <c r="Z18" s="36"/>
      <c r="AA18" s="36">
        <v>30</v>
      </c>
      <c r="AB18" s="36">
        <v>30</v>
      </c>
      <c r="AC18" s="36"/>
      <c r="AD18" s="36"/>
      <c r="AE18" s="36"/>
      <c r="AF18" s="36"/>
      <c r="AG18" s="36"/>
      <c r="AH18" s="36"/>
      <c r="AI18" s="36">
        <v>30</v>
      </c>
      <c r="AJ18" s="36"/>
      <c r="AK18" s="36">
        <v>30</v>
      </c>
      <c r="AL18" s="36">
        <v>30</v>
      </c>
      <c r="AM18" s="36">
        <v>30</v>
      </c>
      <c r="AN18" s="52">
        <f t="shared" si="2"/>
        <v>450</v>
      </c>
      <c r="AO18" s="57">
        <v>450</v>
      </c>
      <c r="AP18" s="53">
        <v>0.30486111111111108</v>
      </c>
      <c r="AQ18" s="57">
        <v>0</v>
      </c>
      <c r="AR18" s="53">
        <v>0.30486111111111108</v>
      </c>
      <c r="AS18" s="57">
        <v>450</v>
      </c>
      <c r="AT18" s="58" t="s">
        <v>200</v>
      </c>
    </row>
    <row r="19" spans="1:46" ht="20" customHeight="1" x14ac:dyDescent="0.35">
      <c r="A19" s="8">
        <v>5394</v>
      </c>
      <c r="B19" s="8" t="s">
        <v>98</v>
      </c>
      <c r="C19" s="4">
        <v>131</v>
      </c>
      <c r="D19" s="20" t="s">
        <v>13</v>
      </c>
      <c r="E19" s="19" t="s">
        <v>141</v>
      </c>
      <c r="F19" s="8" t="s">
        <v>185</v>
      </c>
      <c r="G19" s="19" t="s">
        <v>142</v>
      </c>
      <c r="H19" s="16">
        <v>0.44791666666666669</v>
      </c>
      <c r="I19" s="24">
        <v>0.87847222222222221</v>
      </c>
      <c r="J19" s="14">
        <f t="shared" si="1"/>
        <v>0.43055555555555552</v>
      </c>
      <c r="K19" s="36">
        <v>30</v>
      </c>
      <c r="L19" s="36">
        <v>30</v>
      </c>
      <c r="M19" s="36">
        <v>30</v>
      </c>
      <c r="N19" s="36">
        <v>30</v>
      </c>
      <c r="O19" s="36">
        <v>30</v>
      </c>
      <c r="P19" s="36">
        <v>30</v>
      </c>
      <c r="Q19" s="36"/>
      <c r="R19" s="36">
        <v>30</v>
      </c>
      <c r="S19" s="36">
        <v>30</v>
      </c>
      <c r="T19" s="36"/>
      <c r="U19" s="36">
        <v>30</v>
      </c>
      <c r="V19" s="36"/>
      <c r="W19" s="36">
        <v>30</v>
      </c>
      <c r="X19" s="36"/>
      <c r="Y19" s="36"/>
      <c r="Z19" s="36">
        <v>30</v>
      </c>
      <c r="AA19" s="36">
        <v>30</v>
      </c>
      <c r="AB19" s="36">
        <v>30</v>
      </c>
      <c r="AC19" s="36"/>
      <c r="AD19" s="36"/>
      <c r="AE19" s="36"/>
      <c r="AF19" s="36"/>
      <c r="AG19" s="36"/>
      <c r="AH19" s="36"/>
      <c r="AI19" s="36">
        <v>30</v>
      </c>
      <c r="AJ19" s="36">
        <v>30</v>
      </c>
      <c r="AK19" s="36">
        <v>30</v>
      </c>
      <c r="AL19" s="36">
        <v>30</v>
      </c>
      <c r="AM19" s="36">
        <v>30</v>
      </c>
      <c r="AN19" s="52">
        <f t="shared" si="2"/>
        <v>540</v>
      </c>
      <c r="AO19" s="57">
        <v>340</v>
      </c>
      <c r="AP19" s="53">
        <v>0.43055555555555558</v>
      </c>
      <c r="AQ19" s="57">
        <v>0</v>
      </c>
      <c r="AR19" s="53">
        <v>0.43055555555555558</v>
      </c>
      <c r="AS19" s="57">
        <v>340</v>
      </c>
      <c r="AT19" s="58" t="s">
        <v>201</v>
      </c>
    </row>
    <row r="20" spans="1:46" ht="19.25" customHeight="1" x14ac:dyDescent="0.35">
      <c r="A20" s="8">
        <v>502</v>
      </c>
      <c r="B20" s="8" t="s">
        <v>98</v>
      </c>
      <c r="C20" s="5">
        <v>103</v>
      </c>
      <c r="D20" s="18" t="s">
        <v>11</v>
      </c>
      <c r="E20" s="19" t="s">
        <v>20</v>
      </c>
      <c r="F20" s="8" t="s">
        <v>185</v>
      </c>
      <c r="G20" s="19" t="s">
        <v>28</v>
      </c>
      <c r="H20" s="16">
        <v>0.44930555555555557</v>
      </c>
      <c r="I20" s="24">
        <v>0.96736111111111101</v>
      </c>
      <c r="J20" s="14">
        <f t="shared" si="1"/>
        <v>0.51805555555555549</v>
      </c>
      <c r="K20" s="36">
        <v>30</v>
      </c>
      <c r="L20" s="36">
        <v>30</v>
      </c>
      <c r="M20" s="36">
        <v>30</v>
      </c>
      <c r="N20" s="36">
        <v>30</v>
      </c>
      <c r="O20" s="36">
        <v>30</v>
      </c>
      <c r="P20" s="36">
        <v>30</v>
      </c>
      <c r="Q20" s="36">
        <v>30</v>
      </c>
      <c r="R20" s="36">
        <v>30</v>
      </c>
      <c r="S20" s="36">
        <v>30</v>
      </c>
      <c r="T20" s="36">
        <v>30</v>
      </c>
      <c r="U20" s="36">
        <v>30</v>
      </c>
      <c r="V20" s="36">
        <v>30</v>
      </c>
      <c r="W20" s="36">
        <v>30</v>
      </c>
      <c r="X20" s="36">
        <v>30</v>
      </c>
      <c r="Y20" s="36">
        <v>30</v>
      </c>
      <c r="Z20" s="36">
        <v>30</v>
      </c>
      <c r="AA20" s="36">
        <v>30</v>
      </c>
      <c r="AB20" s="36">
        <v>30</v>
      </c>
      <c r="AC20" s="36">
        <v>30</v>
      </c>
      <c r="AD20" s="36">
        <v>30</v>
      </c>
      <c r="AE20" s="36">
        <v>30</v>
      </c>
      <c r="AF20" s="36">
        <v>30</v>
      </c>
      <c r="AG20" s="36">
        <v>30</v>
      </c>
      <c r="AH20" s="36">
        <v>30</v>
      </c>
      <c r="AI20" s="36">
        <v>30</v>
      </c>
      <c r="AJ20" s="36">
        <v>30</v>
      </c>
      <c r="AK20" s="36">
        <v>30</v>
      </c>
      <c r="AL20" s="36">
        <v>30</v>
      </c>
      <c r="AM20" s="36">
        <v>30</v>
      </c>
      <c r="AN20" s="52">
        <f t="shared" si="2"/>
        <v>870</v>
      </c>
      <c r="AO20" s="57">
        <v>0</v>
      </c>
      <c r="AP20" s="53">
        <v>0.5180555555555556</v>
      </c>
      <c r="AQ20" s="57">
        <v>0</v>
      </c>
      <c r="AR20" s="53">
        <v>0.5180555555555556</v>
      </c>
      <c r="AS20" s="57">
        <v>0</v>
      </c>
      <c r="AT20" s="58" t="s">
        <v>203</v>
      </c>
    </row>
    <row r="24" spans="1:46" x14ac:dyDescent="0.35">
      <c r="AO24" s="50"/>
      <c r="AP24" s="50"/>
      <c r="AQ24" s="50"/>
      <c r="AR24" s="50"/>
      <c r="AS24" s="50"/>
      <c r="AT24" s="50"/>
    </row>
    <row r="26" spans="1:46" x14ac:dyDescent="0.35">
      <c r="AO26" s="50"/>
      <c r="AP26" s="50"/>
      <c r="AQ26" s="50"/>
      <c r="AR26" s="50"/>
      <c r="AS26" s="50"/>
      <c r="AT26" s="50"/>
    </row>
    <row r="27" spans="1:46" x14ac:dyDescent="0.35">
      <c r="AO27" s="50"/>
      <c r="AP27" s="50"/>
      <c r="AQ27" s="50"/>
      <c r="AR27" s="50"/>
      <c r="AS27" s="50"/>
      <c r="AT27" s="50"/>
    </row>
    <row r="28" spans="1:46" x14ac:dyDescent="0.35">
      <c r="AO28" s="50"/>
      <c r="AP28" s="50"/>
      <c r="AQ28" s="50"/>
      <c r="AR28" s="50"/>
      <c r="AS28" s="50"/>
      <c r="AT28" s="50"/>
    </row>
    <row r="45" spans="41:46" x14ac:dyDescent="0.35">
      <c r="AO45" s="50"/>
      <c r="AP45" s="50"/>
      <c r="AQ45" s="50"/>
      <c r="AR45" s="50"/>
      <c r="AS45" s="50"/>
      <c r="AT45" s="50"/>
    </row>
  </sheetData>
  <sortState xmlns:xlrd2="http://schemas.microsoft.com/office/spreadsheetml/2017/richdata2" ref="A3:AT20">
    <sortCondition descending="1" ref="AS2:AS20"/>
  </sortState>
  <pageMargins left="0.7" right="0.7" top="0.75" bottom="0.75" header="0.3" footer="0.3"/>
  <pageSetup paperSize="9" scale="53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45"/>
  <sheetViews>
    <sheetView topLeftCell="J1" zoomScale="75" zoomScaleNormal="75" workbookViewId="0">
      <pane ySplit="2" topLeftCell="A3" activePane="bottomLeft" state="frozen"/>
      <selection activeCell="F1" sqref="F1"/>
      <selection pane="bottomLeft" activeCell="AM8" sqref="AM8"/>
    </sheetView>
  </sheetViews>
  <sheetFormatPr defaultColWidth="8.90625" defaultRowHeight="14.5" x14ac:dyDescent="0.35"/>
  <cols>
    <col min="1" max="1" width="13.1796875" style="1" customWidth="1"/>
    <col min="2" max="2" width="13.54296875" style="1" customWidth="1"/>
    <col min="3" max="3" width="9.81640625" style="29" customWidth="1"/>
    <col min="4" max="4" width="17.54296875" style="41" customWidth="1"/>
    <col min="5" max="5" width="21.453125" style="40" customWidth="1"/>
    <col min="6" max="6" width="25.36328125" style="40" customWidth="1"/>
    <col min="7" max="7" width="12.6328125" style="2" customWidth="1"/>
    <col min="8" max="8" width="9.90625" style="1" customWidth="1"/>
    <col min="9" max="9" width="8.81640625" style="1" customWidth="1"/>
    <col min="10" max="10" width="9.36328125" style="2" customWidth="1"/>
    <col min="11" max="11" width="4.08984375" style="30" customWidth="1"/>
    <col min="12" max="32" width="3.81640625" style="30" customWidth="1"/>
    <col min="33" max="33" width="8.90625" style="1"/>
    <col min="34" max="34" width="19.90625" style="49" bestFit="1" customWidth="1"/>
    <col min="35" max="35" width="8.90625" style="49"/>
    <col min="36" max="36" width="12.1796875" style="49" bestFit="1" customWidth="1"/>
    <col min="37" max="37" width="13.36328125" style="49" bestFit="1" customWidth="1"/>
    <col min="38" max="39" width="8.90625" style="49"/>
    <col min="40" max="16384" width="8.90625" style="1"/>
  </cols>
  <sheetData>
    <row r="1" spans="1:39" s="28" customFormat="1" x14ac:dyDescent="0.35">
      <c r="A1" s="23" t="s">
        <v>0</v>
      </c>
      <c r="B1" s="23" t="s">
        <v>1</v>
      </c>
      <c r="C1" s="23" t="s">
        <v>113</v>
      </c>
      <c r="D1" s="23" t="s">
        <v>2</v>
      </c>
      <c r="E1" s="23" t="s">
        <v>3</v>
      </c>
      <c r="F1" s="23" t="s">
        <v>4</v>
      </c>
      <c r="G1" s="23" t="s">
        <v>184</v>
      </c>
      <c r="H1" s="23" t="s">
        <v>174</v>
      </c>
      <c r="I1" s="23" t="s">
        <v>175</v>
      </c>
      <c r="J1" s="23" t="s">
        <v>176</v>
      </c>
      <c r="K1" s="32">
        <v>1</v>
      </c>
      <c r="L1" s="32">
        <v>2</v>
      </c>
      <c r="M1" s="32">
        <v>3</v>
      </c>
      <c r="N1" s="32">
        <v>4</v>
      </c>
      <c r="O1" s="32">
        <v>5</v>
      </c>
      <c r="P1" s="32">
        <v>6</v>
      </c>
      <c r="Q1" s="32">
        <v>7</v>
      </c>
      <c r="R1" s="32">
        <v>8</v>
      </c>
      <c r="S1" s="32">
        <v>9</v>
      </c>
      <c r="T1" s="32">
        <v>10</v>
      </c>
      <c r="U1" s="32">
        <v>11</v>
      </c>
      <c r="V1" s="32">
        <v>12</v>
      </c>
      <c r="W1" s="32">
        <v>13</v>
      </c>
      <c r="X1" s="32">
        <v>14</v>
      </c>
      <c r="Y1" s="32">
        <v>15</v>
      </c>
      <c r="Z1" s="32">
        <v>16</v>
      </c>
      <c r="AA1" s="32">
        <v>17</v>
      </c>
      <c r="AB1" s="32">
        <v>18</v>
      </c>
      <c r="AC1" s="32">
        <v>19</v>
      </c>
      <c r="AD1" s="32">
        <v>20</v>
      </c>
      <c r="AE1" s="32">
        <v>21</v>
      </c>
      <c r="AF1" s="32">
        <v>22</v>
      </c>
      <c r="AG1" s="23" t="s">
        <v>177</v>
      </c>
      <c r="AH1" s="46" t="s">
        <v>178</v>
      </c>
      <c r="AI1" s="46" t="s">
        <v>179</v>
      </c>
      <c r="AJ1" s="46" t="s">
        <v>180</v>
      </c>
      <c r="AK1" s="46" t="s">
        <v>181</v>
      </c>
      <c r="AL1" s="46" t="s">
        <v>182</v>
      </c>
      <c r="AM1" s="46" t="s">
        <v>183</v>
      </c>
    </row>
    <row r="2" spans="1:39" ht="20" hidden="1" customHeight="1" x14ac:dyDescent="0.35">
      <c r="A2" s="25"/>
      <c r="B2" s="25"/>
      <c r="C2" s="25"/>
      <c r="D2" s="31"/>
      <c r="E2" s="38"/>
      <c r="F2" s="38"/>
      <c r="G2" s="25"/>
      <c r="H2" s="33">
        <v>0</v>
      </c>
      <c r="I2" s="33">
        <v>0</v>
      </c>
      <c r="J2" s="34">
        <f t="shared" ref="J2" si="0">I2-H2</f>
        <v>0</v>
      </c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35"/>
      <c r="AH2" s="47"/>
      <c r="AI2" s="47"/>
      <c r="AJ2" s="47"/>
      <c r="AK2" s="47"/>
      <c r="AL2" s="47"/>
      <c r="AM2" s="47"/>
    </row>
    <row r="3" spans="1:39" ht="20" customHeight="1" x14ac:dyDescent="0.35">
      <c r="A3" s="25">
        <v>418</v>
      </c>
      <c r="B3" s="25" t="s">
        <v>35</v>
      </c>
      <c r="C3" s="25">
        <v>503</v>
      </c>
      <c r="D3" s="31" t="s">
        <v>41</v>
      </c>
      <c r="E3" s="38" t="s">
        <v>50</v>
      </c>
      <c r="F3" s="38" t="s">
        <v>29</v>
      </c>
      <c r="G3" s="25" t="s">
        <v>185</v>
      </c>
      <c r="H3" s="24">
        <v>0.37847222222222227</v>
      </c>
      <c r="I3" s="24">
        <v>0.69166666666666676</v>
      </c>
      <c r="J3" s="45">
        <f t="shared" ref="J3:J16" si="1">I3-H3</f>
        <v>0.3131944444444445</v>
      </c>
      <c r="K3" s="36">
        <v>30</v>
      </c>
      <c r="L3" s="36">
        <v>30</v>
      </c>
      <c r="M3" s="36">
        <v>30</v>
      </c>
      <c r="N3" s="36">
        <v>30</v>
      </c>
      <c r="O3" s="36">
        <v>30</v>
      </c>
      <c r="P3" s="36">
        <v>30</v>
      </c>
      <c r="Q3" s="36">
        <v>30</v>
      </c>
      <c r="R3" s="36">
        <v>30</v>
      </c>
      <c r="S3" s="36">
        <v>30</v>
      </c>
      <c r="T3" s="36">
        <v>30</v>
      </c>
      <c r="U3" s="36">
        <v>30</v>
      </c>
      <c r="V3" s="36">
        <v>30</v>
      </c>
      <c r="W3" s="36">
        <v>30</v>
      </c>
      <c r="X3" s="36">
        <v>30</v>
      </c>
      <c r="Y3" s="36">
        <v>30</v>
      </c>
      <c r="Z3" s="36">
        <v>30</v>
      </c>
      <c r="AA3" s="36">
        <v>30</v>
      </c>
      <c r="AB3" s="36">
        <v>30</v>
      </c>
      <c r="AC3" s="36">
        <v>30</v>
      </c>
      <c r="AD3" s="36">
        <v>30</v>
      </c>
      <c r="AE3" s="36">
        <v>30</v>
      </c>
      <c r="AF3" s="36">
        <v>30</v>
      </c>
      <c r="AG3" s="37">
        <f t="shared" ref="AG3:AG16" si="2">SUM(K3:AF3)</f>
        <v>660</v>
      </c>
      <c r="AH3" s="57">
        <v>660</v>
      </c>
      <c r="AI3" s="54">
        <v>0.31319444444444444</v>
      </c>
      <c r="AJ3" s="57">
        <v>0</v>
      </c>
      <c r="AK3" s="53">
        <v>0.31319444444444444</v>
      </c>
      <c r="AL3" s="57">
        <v>660</v>
      </c>
      <c r="AM3" s="57">
        <v>1</v>
      </c>
    </row>
    <row r="4" spans="1:39" ht="20" customHeight="1" thickBot="1" x14ac:dyDescent="0.4">
      <c r="A4" s="25">
        <v>347</v>
      </c>
      <c r="B4" s="25" t="s">
        <v>35</v>
      </c>
      <c r="C4" s="25">
        <v>514</v>
      </c>
      <c r="D4" s="31" t="s">
        <v>40</v>
      </c>
      <c r="E4" s="38" t="s">
        <v>49</v>
      </c>
      <c r="F4" s="38" t="s">
        <v>34</v>
      </c>
      <c r="G4" s="25" t="s">
        <v>185</v>
      </c>
      <c r="H4" s="24">
        <v>0.37847222222222227</v>
      </c>
      <c r="I4" s="24">
        <v>0.69166666666666676</v>
      </c>
      <c r="J4" s="45">
        <f t="shared" si="1"/>
        <v>0.3131944444444445</v>
      </c>
      <c r="K4" s="36">
        <v>30</v>
      </c>
      <c r="L4" s="36">
        <v>30</v>
      </c>
      <c r="M4" s="36">
        <v>30</v>
      </c>
      <c r="N4" s="36">
        <v>30</v>
      </c>
      <c r="O4" s="36">
        <v>30</v>
      </c>
      <c r="P4" s="36">
        <v>30</v>
      </c>
      <c r="Q4" s="36">
        <v>30</v>
      </c>
      <c r="R4" s="36">
        <v>30</v>
      </c>
      <c r="S4" s="36">
        <v>30</v>
      </c>
      <c r="T4" s="36">
        <v>30</v>
      </c>
      <c r="U4" s="36">
        <v>30</v>
      </c>
      <c r="V4" s="36">
        <v>30</v>
      </c>
      <c r="W4" s="36">
        <v>30</v>
      </c>
      <c r="X4" s="36">
        <v>30</v>
      </c>
      <c r="Y4" s="36">
        <v>30</v>
      </c>
      <c r="Z4" s="36">
        <v>30</v>
      </c>
      <c r="AA4" s="36">
        <v>30</v>
      </c>
      <c r="AB4" s="36">
        <v>30</v>
      </c>
      <c r="AC4" s="36">
        <v>30</v>
      </c>
      <c r="AD4" s="36">
        <v>30</v>
      </c>
      <c r="AE4" s="36">
        <v>30</v>
      </c>
      <c r="AF4" s="36">
        <v>30</v>
      </c>
      <c r="AG4" s="37">
        <f t="shared" si="2"/>
        <v>660</v>
      </c>
      <c r="AH4" s="57">
        <v>660</v>
      </c>
      <c r="AI4" s="54">
        <v>0.31319444444444444</v>
      </c>
      <c r="AJ4" s="57">
        <v>0</v>
      </c>
      <c r="AK4" s="53">
        <v>0.31319444444444444</v>
      </c>
      <c r="AL4" s="57">
        <v>660</v>
      </c>
      <c r="AM4" s="57">
        <v>1</v>
      </c>
    </row>
    <row r="5" spans="1:39" s="26" customFormat="1" ht="20" customHeight="1" x14ac:dyDescent="0.35">
      <c r="A5" s="25">
        <v>1359</v>
      </c>
      <c r="B5" s="25" t="s">
        <v>35</v>
      </c>
      <c r="C5" s="25">
        <v>512</v>
      </c>
      <c r="D5" s="31" t="s">
        <v>42</v>
      </c>
      <c r="E5" s="38" t="s">
        <v>51</v>
      </c>
      <c r="F5" s="38" t="s">
        <v>55</v>
      </c>
      <c r="G5" s="25" t="s">
        <v>185</v>
      </c>
      <c r="H5" s="24">
        <v>0.36249999999999999</v>
      </c>
      <c r="I5" s="24">
        <v>0.68611111111111101</v>
      </c>
      <c r="J5" s="45">
        <f t="shared" si="1"/>
        <v>0.32361111111111102</v>
      </c>
      <c r="K5" s="36">
        <v>30</v>
      </c>
      <c r="L5" s="36">
        <v>30</v>
      </c>
      <c r="M5" s="36">
        <v>30</v>
      </c>
      <c r="N5" s="36">
        <v>30</v>
      </c>
      <c r="O5" s="36">
        <v>30</v>
      </c>
      <c r="P5" s="36">
        <v>30</v>
      </c>
      <c r="Q5" s="36">
        <v>30</v>
      </c>
      <c r="R5" s="36">
        <v>30</v>
      </c>
      <c r="S5" s="36">
        <v>30</v>
      </c>
      <c r="T5" s="36">
        <v>30</v>
      </c>
      <c r="U5" s="36">
        <v>30</v>
      </c>
      <c r="V5" s="36">
        <v>30</v>
      </c>
      <c r="W5" s="36">
        <v>30</v>
      </c>
      <c r="X5" s="36">
        <v>30</v>
      </c>
      <c r="Y5" s="36">
        <v>30</v>
      </c>
      <c r="Z5" s="36">
        <v>30</v>
      </c>
      <c r="AA5" s="36">
        <v>30</v>
      </c>
      <c r="AB5" s="36">
        <v>30</v>
      </c>
      <c r="AC5" s="36">
        <v>30</v>
      </c>
      <c r="AD5" s="36">
        <v>30</v>
      </c>
      <c r="AE5" s="36">
        <v>30</v>
      </c>
      <c r="AF5" s="36">
        <v>30</v>
      </c>
      <c r="AG5" s="37">
        <f t="shared" si="2"/>
        <v>660</v>
      </c>
      <c r="AH5" s="57">
        <v>660</v>
      </c>
      <c r="AI5" s="54">
        <v>0.32361111111111113</v>
      </c>
      <c r="AJ5" s="57">
        <v>0</v>
      </c>
      <c r="AK5" s="53">
        <v>0.32361111111111113</v>
      </c>
      <c r="AL5" s="57">
        <v>660</v>
      </c>
      <c r="AM5" s="57">
        <v>3</v>
      </c>
    </row>
    <row r="6" spans="1:39" s="3" customFormat="1" ht="20" customHeight="1" x14ac:dyDescent="0.35">
      <c r="A6" s="25"/>
      <c r="B6" s="25" t="s">
        <v>35</v>
      </c>
      <c r="C6" s="25">
        <v>527</v>
      </c>
      <c r="D6" s="31" t="s">
        <v>37</v>
      </c>
      <c r="E6" s="38" t="s">
        <v>164</v>
      </c>
      <c r="F6" s="39" t="s">
        <v>165</v>
      </c>
      <c r="G6" s="56" t="s">
        <v>185</v>
      </c>
      <c r="H6" s="24">
        <v>0.42569444444444443</v>
      </c>
      <c r="I6" s="24">
        <v>0.76388888888888884</v>
      </c>
      <c r="J6" s="45">
        <f t="shared" si="1"/>
        <v>0.33819444444444441</v>
      </c>
      <c r="K6" s="36">
        <v>30</v>
      </c>
      <c r="L6" s="36">
        <v>30</v>
      </c>
      <c r="M6" s="36">
        <v>30</v>
      </c>
      <c r="N6" s="36">
        <v>30</v>
      </c>
      <c r="O6" s="36">
        <v>30</v>
      </c>
      <c r="P6" s="36">
        <v>30</v>
      </c>
      <c r="Q6" s="36">
        <v>30</v>
      </c>
      <c r="R6" s="36">
        <v>30</v>
      </c>
      <c r="S6" s="36">
        <v>30</v>
      </c>
      <c r="T6" s="36">
        <v>30</v>
      </c>
      <c r="U6" s="36">
        <v>30</v>
      </c>
      <c r="V6" s="36">
        <v>30</v>
      </c>
      <c r="W6" s="36">
        <v>30</v>
      </c>
      <c r="X6" s="36">
        <v>30</v>
      </c>
      <c r="Y6" s="36">
        <v>30</v>
      </c>
      <c r="Z6" s="36">
        <v>30</v>
      </c>
      <c r="AA6" s="36">
        <v>30</v>
      </c>
      <c r="AB6" s="36">
        <v>30</v>
      </c>
      <c r="AC6" s="36">
        <v>30</v>
      </c>
      <c r="AD6" s="36">
        <v>30</v>
      </c>
      <c r="AE6" s="36">
        <v>30</v>
      </c>
      <c r="AF6" s="36">
        <v>30</v>
      </c>
      <c r="AG6" s="37">
        <f t="shared" si="2"/>
        <v>660</v>
      </c>
      <c r="AH6" s="57">
        <v>660</v>
      </c>
      <c r="AI6" s="54">
        <v>0.33819444444444446</v>
      </c>
      <c r="AJ6" s="57">
        <v>0</v>
      </c>
      <c r="AK6" s="53">
        <v>0.33819444444444446</v>
      </c>
      <c r="AL6" s="57">
        <v>660</v>
      </c>
      <c r="AM6" s="57">
        <v>4</v>
      </c>
    </row>
    <row r="7" spans="1:39" ht="20" customHeight="1" x14ac:dyDescent="0.35">
      <c r="A7" s="25">
        <v>4120</v>
      </c>
      <c r="B7" s="25" t="s">
        <v>35</v>
      </c>
      <c r="C7" s="25">
        <v>509</v>
      </c>
      <c r="D7" s="31" t="s">
        <v>101</v>
      </c>
      <c r="E7" s="38" t="s">
        <v>102</v>
      </c>
      <c r="F7" s="38" t="s">
        <v>100</v>
      </c>
      <c r="G7" s="25" t="s">
        <v>185</v>
      </c>
      <c r="H7" s="24">
        <v>0.34375</v>
      </c>
      <c r="I7" s="24">
        <v>0.72916666666666663</v>
      </c>
      <c r="J7" s="45">
        <f t="shared" si="1"/>
        <v>0.38541666666666663</v>
      </c>
      <c r="K7" s="36">
        <v>30</v>
      </c>
      <c r="L7" s="36">
        <v>30</v>
      </c>
      <c r="M7" s="36">
        <v>30</v>
      </c>
      <c r="N7" s="36">
        <v>30</v>
      </c>
      <c r="O7" s="36">
        <v>30</v>
      </c>
      <c r="P7" s="36">
        <v>30</v>
      </c>
      <c r="Q7" s="36"/>
      <c r="R7" s="36">
        <v>30</v>
      </c>
      <c r="S7" s="36">
        <v>30</v>
      </c>
      <c r="T7" s="36"/>
      <c r="U7" s="36">
        <v>30</v>
      </c>
      <c r="V7" s="36">
        <v>30</v>
      </c>
      <c r="W7" s="36">
        <v>30</v>
      </c>
      <c r="X7" s="36">
        <v>30</v>
      </c>
      <c r="Y7" s="36">
        <v>30</v>
      </c>
      <c r="Z7" s="36">
        <v>30</v>
      </c>
      <c r="AA7" s="36">
        <v>30</v>
      </c>
      <c r="AB7" s="36">
        <v>30</v>
      </c>
      <c r="AC7" s="36">
        <v>30</v>
      </c>
      <c r="AD7" s="36">
        <v>30</v>
      </c>
      <c r="AE7" s="36">
        <v>30</v>
      </c>
      <c r="AF7" s="36">
        <v>30</v>
      </c>
      <c r="AG7" s="37">
        <f t="shared" si="2"/>
        <v>600</v>
      </c>
      <c r="AH7" s="57">
        <v>600</v>
      </c>
      <c r="AI7" s="54">
        <v>0.38541666666666669</v>
      </c>
      <c r="AJ7" s="57">
        <v>0</v>
      </c>
      <c r="AK7" s="54">
        <v>0.38541666666666669</v>
      </c>
      <c r="AL7" s="57">
        <v>600</v>
      </c>
      <c r="AM7" s="57">
        <v>5</v>
      </c>
    </row>
    <row r="8" spans="1:39" ht="20" customHeight="1" x14ac:dyDescent="0.35">
      <c r="A8" s="25">
        <v>4119</v>
      </c>
      <c r="B8" s="25" t="s">
        <v>35</v>
      </c>
      <c r="C8" s="25">
        <v>508</v>
      </c>
      <c r="D8" s="31" t="s">
        <v>63</v>
      </c>
      <c r="E8" s="38" t="s">
        <v>99</v>
      </c>
      <c r="F8" s="38" t="s">
        <v>100</v>
      </c>
      <c r="G8" s="25" t="s">
        <v>188</v>
      </c>
      <c r="H8" s="24">
        <v>0.34375</v>
      </c>
      <c r="I8" s="24">
        <v>0.72916666666666663</v>
      </c>
      <c r="J8" s="45">
        <f t="shared" si="1"/>
        <v>0.38541666666666663</v>
      </c>
      <c r="K8" s="36">
        <v>30</v>
      </c>
      <c r="L8" s="36">
        <v>30</v>
      </c>
      <c r="M8" s="36">
        <v>30</v>
      </c>
      <c r="N8" s="36">
        <v>30</v>
      </c>
      <c r="O8" s="36">
        <v>30</v>
      </c>
      <c r="P8" s="36">
        <v>30</v>
      </c>
      <c r="Q8" s="36"/>
      <c r="R8" s="36">
        <v>30</v>
      </c>
      <c r="S8" s="36">
        <v>30</v>
      </c>
      <c r="T8" s="36"/>
      <c r="U8" s="36">
        <v>30</v>
      </c>
      <c r="V8" s="36">
        <v>30</v>
      </c>
      <c r="W8" s="36">
        <v>30</v>
      </c>
      <c r="X8" s="36">
        <v>30</v>
      </c>
      <c r="Y8" s="36">
        <v>30</v>
      </c>
      <c r="Z8" s="36">
        <v>30</v>
      </c>
      <c r="AA8" s="36">
        <v>30</v>
      </c>
      <c r="AB8" s="36">
        <v>30</v>
      </c>
      <c r="AC8" s="36">
        <v>30</v>
      </c>
      <c r="AD8" s="36">
        <v>30</v>
      </c>
      <c r="AE8" s="36">
        <v>30</v>
      </c>
      <c r="AF8" s="36">
        <v>30</v>
      </c>
      <c r="AG8" s="37">
        <f t="shared" si="2"/>
        <v>600</v>
      </c>
      <c r="AH8" s="57">
        <v>600</v>
      </c>
      <c r="AI8" s="54">
        <v>0.38541666666666669</v>
      </c>
      <c r="AJ8" s="57">
        <v>0</v>
      </c>
      <c r="AK8" s="54">
        <v>0.38541666666666669</v>
      </c>
      <c r="AL8" s="57">
        <v>600</v>
      </c>
      <c r="AM8" s="58" t="s">
        <v>204</v>
      </c>
    </row>
    <row r="9" spans="1:39" ht="20" customHeight="1" x14ac:dyDescent="0.35">
      <c r="A9" s="25">
        <v>5399</v>
      </c>
      <c r="B9" s="25" t="s">
        <v>35</v>
      </c>
      <c r="C9" s="27">
        <v>517</v>
      </c>
      <c r="D9" s="31" t="s">
        <v>13</v>
      </c>
      <c r="E9" s="38" t="s">
        <v>161</v>
      </c>
      <c r="F9" s="38" t="s">
        <v>162</v>
      </c>
      <c r="G9" s="25" t="s">
        <v>185</v>
      </c>
      <c r="H9" s="24">
        <v>0.49374999999999997</v>
      </c>
      <c r="I9" s="24">
        <v>0.8520833333333333</v>
      </c>
      <c r="J9" s="45">
        <f t="shared" si="1"/>
        <v>0.35833333333333334</v>
      </c>
      <c r="K9" s="36">
        <v>30</v>
      </c>
      <c r="L9" s="36">
        <v>30</v>
      </c>
      <c r="M9" s="36">
        <v>30</v>
      </c>
      <c r="N9" s="36"/>
      <c r="O9" s="36">
        <v>30</v>
      </c>
      <c r="P9" s="36">
        <v>30</v>
      </c>
      <c r="Q9" s="36">
        <v>30</v>
      </c>
      <c r="R9" s="36">
        <v>30</v>
      </c>
      <c r="S9" s="36">
        <v>30</v>
      </c>
      <c r="T9" s="36"/>
      <c r="U9" s="36">
        <v>30</v>
      </c>
      <c r="V9" s="36"/>
      <c r="W9" s="36"/>
      <c r="X9" s="36"/>
      <c r="Y9" s="36"/>
      <c r="Z9" s="36"/>
      <c r="AA9" s="36">
        <v>30</v>
      </c>
      <c r="AB9" s="36">
        <v>30</v>
      </c>
      <c r="AC9" s="36">
        <v>30</v>
      </c>
      <c r="AD9" s="36">
        <v>30</v>
      </c>
      <c r="AE9" s="36">
        <v>30</v>
      </c>
      <c r="AF9" s="36">
        <v>30</v>
      </c>
      <c r="AG9" s="37">
        <f t="shared" si="2"/>
        <v>450</v>
      </c>
      <c r="AH9" s="57">
        <v>450</v>
      </c>
      <c r="AI9" s="54">
        <v>0.35833333333333334</v>
      </c>
      <c r="AJ9" s="57">
        <v>0</v>
      </c>
      <c r="AK9" s="54">
        <v>0.35833333333333334</v>
      </c>
      <c r="AL9" s="57">
        <v>450</v>
      </c>
      <c r="AM9" s="57">
        <v>7</v>
      </c>
    </row>
    <row r="10" spans="1:39" ht="20" customHeight="1" x14ac:dyDescent="0.35">
      <c r="A10" s="25">
        <v>1327</v>
      </c>
      <c r="B10" s="25" t="s">
        <v>35</v>
      </c>
      <c r="C10" s="25">
        <v>504</v>
      </c>
      <c r="D10" s="31" t="s">
        <v>7</v>
      </c>
      <c r="E10" s="38" t="s">
        <v>109</v>
      </c>
      <c r="F10" s="38" t="s">
        <v>110</v>
      </c>
      <c r="G10" s="25" t="s">
        <v>185</v>
      </c>
      <c r="H10" s="24">
        <v>0.3576388888888889</v>
      </c>
      <c r="I10" s="24">
        <v>0.77083333333333337</v>
      </c>
      <c r="J10" s="45">
        <f t="shared" si="1"/>
        <v>0.41319444444444448</v>
      </c>
      <c r="K10" s="36">
        <v>30</v>
      </c>
      <c r="L10" s="36">
        <v>30</v>
      </c>
      <c r="M10" s="36">
        <v>30</v>
      </c>
      <c r="N10" s="36">
        <v>30</v>
      </c>
      <c r="O10" s="36">
        <v>30</v>
      </c>
      <c r="P10" s="36">
        <v>30</v>
      </c>
      <c r="Q10" s="36">
        <v>30</v>
      </c>
      <c r="R10" s="36">
        <v>30</v>
      </c>
      <c r="S10" s="36">
        <v>30</v>
      </c>
      <c r="T10" s="36">
        <v>30</v>
      </c>
      <c r="U10" s="36"/>
      <c r="V10" s="36"/>
      <c r="W10" s="36"/>
      <c r="X10" s="36"/>
      <c r="Y10" s="36"/>
      <c r="Z10" s="36"/>
      <c r="AA10" s="36">
        <v>30</v>
      </c>
      <c r="AB10" s="36"/>
      <c r="AC10" s="36">
        <v>30</v>
      </c>
      <c r="AD10" s="36">
        <v>30</v>
      </c>
      <c r="AE10" s="36">
        <v>30</v>
      </c>
      <c r="AF10" s="36">
        <v>30</v>
      </c>
      <c r="AG10" s="37">
        <f t="shared" si="2"/>
        <v>450</v>
      </c>
      <c r="AH10" s="57">
        <v>450</v>
      </c>
      <c r="AI10" s="54">
        <v>0.41319444444444442</v>
      </c>
      <c r="AJ10" s="57">
        <v>0</v>
      </c>
      <c r="AK10" s="54">
        <v>0.41319444444444442</v>
      </c>
      <c r="AL10" s="57">
        <v>450</v>
      </c>
      <c r="AM10" s="57">
        <v>8</v>
      </c>
    </row>
    <row r="11" spans="1:39" ht="20" customHeight="1" x14ac:dyDescent="0.35">
      <c r="A11" s="25">
        <v>125</v>
      </c>
      <c r="B11" s="25" t="s">
        <v>35</v>
      </c>
      <c r="C11" s="25">
        <v>523</v>
      </c>
      <c r="D11" s="31" t="s">
        <v>60</v>
      </c>
      <c r="E11" s="38" t="s">
        <v>70</v>
      </c>
      <c r="F11" s="38" t="s">
        <v>82</v>
      </c>
      <c r="G11" s="25" t="s">
        <v>185</v>
      </c>
      <c r="H11" s="24">
        <v>0.3576388888888889</v>
      </c>
      <c r="I11" s="24">
        <v>0.77083333333333337</v>
      </c>
      <c r="J11" s="45">
        <f t="shared" si="1"/>
        <v>0.41319444444444448</v>
      </c>
      <c r="K11" s="36">
        <v>30</v>
      </c>
      <c r="L11" s="36">
        <v>30</v>
      </c>
      <c r="M11" s="36">
        <v>30</v>
      </c>
      <c r="N11" s="36">
        <v>30</v>
      </c>
      <c r="O11" s="36">
        <v>30</v>
      </c>
      <c r="P11" s="36">
        <v>30</v>
      </c>
      <c r="Q11" s="36">
        <v>30</v>
      </c>
      <c r="R11" s="36">
        <v>30</v>
      </c>
      <c r="S11" s="36">
        <v>30</v>
      </c>
      <c r="T11" s="36">
        <v>30</v>
      </c>
      <c r="U11" s="36"/>
      <c r="V11" s="36"/>
      <c r="W11" s="36"/>
      <c r="X11" s="36"/>
      <c r="Y11" s="36"/>
      <c r="Z11" s="36"/>
      <c r="AA11" s="36">
        <v>30</v>
      </c>
      <c r="AB11" s="36"/>
      <c r="AC11" s="36">
        <v>30</v>
      </c>
      <c r="AD11" s="36">
        <v>30</v>
      </c>
      <c r="AE11" s="36">
        <v>30</v>
      </c>
      <c r="AF11" s="36">
        <v>30</v>
      </c>
      <c r="AG11" s="37">
        <f t="shared" si="2"/>
        <v>450</v>
      </c>
      <c r="AH11" s="57">
        <v>450</v>
      </c>
      <c r="AI11" s="54">
        <v>0.41319444444444442</v>
      </c>
      <c r="AJ11" s="57">
        <v>0</v>
      </c>
      <c r="AK11" s="54">
        <v>0.41319444444444442</v>
      </c>
      <c r="AL11" s="57">
        <v>450</v>
      </c>
      <c r="AM11" s="57">
        <v>8</v>
      </c>
    </row>
    <row r="12" spans="1:39" s="3" customFormat="1" ht="20" customHeight="1" x14ac:dyDescent="0.35">
      <c r="A12" s="25">
        <v>1097</v>
      </c>
      <c r="B12" s="25" t="s">
        <v>35</v>
      </c>
      <c r="C12" s="25">
        <v>501</v>
      </c>
      <c r="D12" s="31" t="s">
        <v>39</v>
      </c>
      <c r="E12" s="38" t="s">
        <v>46</v>
      </c>
      <c r="F12" s="38" t="s">
        <v>54</v>
      </c>
      <c r="G12" s="25" t="s">
        <v>185</v>
      </c>
      <c r="H12" s="24">
        <v>0.39999999999999997</v>
      </c>
      <c r="I12" s="24">
        <v>0.84305555555555556</v>
      </c>
      <c r="J12" s="45">
        <f t="shared" si="1"/>
        <v>0.44305555555555559</v>
      </c>
      <c r="K12" s="36">
        <v>30</v>
      </c>
      <c r="L12" s="36">
        <v>30</v>
      </c>
      <c r="M12" s="36">
        <v>30</v>
      </c>
      <c r="N12" s="36">
        <v>30</v>
      </c>
      <c r="O12" s="36">
        <v>30</v>
      </c>
      <c r="P12" s="36">
        <v>30</v>
      </c>
      <c r="Q12" s="36">
        <v>30</v>
      </c>
      <c r="R12" s="36">
        <v>30</v>
      </c>
      <c r="S12" s="36">
        <v>30</v>
      </c>
      <c r="T12" s="36">
        <v>30</v>
      </c>
      <c r="U12" s="36">
        <v>30</v>
      </c>
      <c r="V12" s="36">
        <v>30</v>
      </c>
      <c r="W12" s="36">
        <v>30</v>
      </c>
      <c r="X12" s="36">
        <v>30</v>
      </c>
      <c r="Y12" s="36">
        <v>30</v>
      </c>
      <c r="Z12" s="36">
        <v>30</v>
      </c>
      <c r="AA12" s="36">
        <v>30</v>
      </c>
      <c r="AB12" s="36">
        <v>30</v>
      </c>
      <c r="AC12" s="36">
        <v>30</v>
      </c>
      <c r="AD12" s="36">
        <v>30</v>
      </c>
      <c r="AE12" s="36">
        <v>30</v>
      </c>
      <c r="AF12" s="36">
        <v>30</v>
      </c>
      <c r="AG12" s="37">
        <f t="shared" si="2"/>
        <v>660</v>
      </c>
      <c r="AH12" s="57">
        <v>280</v>
      </c>
      <c r="AI12" s="54">
        <v>0.44305555555555554</v>
      </c>
      <c r="AJ12" s="57">
        <v>0</v>
      </c>
      <c r="AK12" s="54">
        <v>0.44305555555555554</v>
      </c>
      <c r="AL12" s="57">
        <v>280</v>
      </c>
      <c r="AM12" s="57">
        <v>10</v>
      </c>
    </row>
    <row r="13" spans="1:39" s="3" customFormat="1" ht="20" customHeight="1" x14ac:dyDescent="0.35">
      <c r="A13" s="25">
        <v>1252</v>
      </c>
      <c r="B13" s="25" t="s">
        <v>35</v>
      </c>
      <c r="C13" s="25">
        <v>502</v>
      </c>
      <c r="D13" s="31" t="s">
        <v>36</v>
      </c>
      <c r="E13" s="38" t="s">
        <v>48</v>
      </c>
      <c r="F13" s="38" t="s">
        <v>58</v>
      </c>
      <c r="G13" s="25" t="s">
        <v>185</v>
      </c>
      <c r="H13" s="24">
        <v>0.39999999999999997</v>
      </c>
      <c r="I13" s="24">
        <v>0.84305555555555556</v>
      </c>
      <c r="J13" s="45">
        <f t="shared" si="1"/>
        <v>0.44305555555555559</v>
      </c>
      <c r="K13" s="36">
        <v>30</v>
      </c>
      <c r="L13" s="36">
        <v>30</v>
      </c>
      <c r="M13" s="36">
        <v>30</v>
      </c>
      <c r="N13" s="36">
        <v>30</v>
      </c>
      <c r="O13" s="36">
        <v>30</v>
      </c>
      <c r="P13" s="36">
        <v>30</v>
      </c>
      <c r="Q13" s="36">
        <v>30</v>
      </c>
      <c r="R13" s="36">
        <v>30</v>
      </c>
      <c r="S13" s="36">
        <v>30</v>
      </c>
      <c r="T13" s="36">
        <v>30</v>
      </c>
      <c r="U13" s="36">
        <v>30</v>
      </c>
      <c r="V13" s="36">
        <v>30</v>
      </c>
      <c r="W13" s="36">
        <v>30</v>
      </c>
      <c r="X13" s="36">
        <v>30</v>
      </c>
      <c r="Y13" s="36">
        <v>30</v>
      </c>
      <c r="Z13" s="36">
        <v>30</v>
      </c>
      <c r="AA13" s="36">
        <v>30</v>
      </c>
      <c r="AB13" s="36">
        <v>30</v>
      </c>
      <c r="AC13" s="36">
        <v>30</v>
      </c>
      <c r="AD13" s="36">
        <v>30</v>
      </c>
      <c r="AE13" s="36">
        <v>30</v>
      </c>
      <c r="AF13" s="36">
        <v>30</v>
      </c>
      <c r="AG13" s="37">
        <f t="shared" si="2"/>
        <v>660</v>
      </c>
      <c r="AH13" s="57">
        <v>280</v>
      </c>
      <c r="AI13" s="54">
        <v>0.44305555555555554</v>
      </c>
      <c r="AJ13" s="57">
        <v>0</v>
      </c>
      <c r="AK13" s="54">
        <v>0.44305555555555554</v>
      </c>
      <c r="AL13" s="57">
        <v>280</v>
      </c>
      <c r="AM13" s="57">
        <v>10</v>
      </c>
    </row>
    <row r="14" spans="1:39" ht="20" customHeight="1" x14ac:dyDescent="0.35">
      <c r="A14" s="25">
        <v>4958</v>
      </c>
      <c r="B14" s="25" t="s">
        <v>35</v>
      </c>
      <c r="C14" s="25">
        <v>520</v>
      </c>
      <c r="D14" s="31" t="s">
        <v>37</v>
      </c>
      <c r="E14" s="38" t="s">
        <v>45</v>
      </c>
      <c r="F14" s="38" t="s">
        <v>56</v>
      </c>
      <c r="G14" s="25" t="s">
        <v>185</v>
      </c>
      <c r="H14" s="24">
        <v>0.35416666666666669</v>
      </c>
      <c r="I14" s="24">
        <v>0.79861111111111116</v>
      </c>
      <c r="J14" s="45">
        <f t="shared" si="1"/>
        <v>0.44444444444444448</v>
      </c>
      <c r="K14" s="36">
        <v>30</v>
      </c>
      <c r="L14" s="36">
        <v>30</v>
      </c>
      <c r="M14" s="36">
        <v>30</v>
      </c>
      <c r="N14" s="36">
        <v>30</v>
      </c>
      <c r="O14" s="36">
        <v>30</v>
      </c>
      <c r="P14" s="36">
        <v>30</v>
      </c>
      <c r="Q14" s="36">
        <v>30</v>
      </c>
      <c r="R14" s="36">
        <v>30</v>
      </c>
      <c r="S14" s="36"/>
      <c r="T14" s="36"/>
      <c r="U14" s="36">
        <v>30</v>
      </c>
      <c r="V14" s="36">
        <v>30</v>
      </c>
      <c r="W14" s="36">
        <v>30</v>
      </c>
      <c r="X14" s="36">
        <v>30</v>
      </c>
      <c r="Y14" s="36">
        <v>30</v>
      </c>
      <c r="Z14" s="36">
        <v>30</v>
      </c>
      <c r="AA14" s="36">
        <v>30</v>
      </c>
      <c r="AB14" s="36">
        <v>30</v>
      </c>
      <c r="AC14" s="36">
        <v>30</v>
      </c>
      <c r="AD14" s="36">
        <v>30</v>
      </c>
      <c r="AE14" s="36">
        <v>30</v>
      </c>
      <c r="AF14" s="36">
        <v>30</v>
      </c>
      <c r="AG14" s="37">
        <f t="shared" si="2"/>
        <v>600</v>
      </c>
      <c r="AH14" s="57">
        <v>200</v>
      </c>
      <c r="AI14" s="54">
        <v>0.44444444444444442</v>
      </c>
      <c r="AJ14" s="57">
        <v>0</v>
      </c>
      <c r="AK14" s="54">
        <v>0.44444444444444442</v>
      </c>
      <c r="AL14" s="57">
        <v>200</v>
      </c>
      <c r="AM14" s="57">
        <v>12</v>
      </c>
    </row>
    <row r="15" spans="1:39" ht="20" customHeight="1" x14ac:dyDescent="0.35">
      <c r="A15" s="25">
        <v>2315</v>
      </c>
      <c r="B15" s="25" t="s">
        <v>35</v>
      </c>
      <c r="C15" s="25">
        <v>526</v>
      </c>
      <c r="D15" s="31" t="s">
        <v>9</v>
      </c>
      <c r="E15" s="38" t="s">
        <v>69</v>
      </c>
      <c r="F15" s="38" t="s">
        <v>32</v>
      </c>
      <c r="G15" s="25" t="s">
        <v>185</v>
      </c>
      <c r="H15" s="24">
        <v>0.35416666666666669</v>
      </c>
      <c r="I15" s="24">
        <v>0.79861111111111116</v>
      </c>
      <c r="J15" s="45">
        <f t="shared" si="1"/>
        <v>0.44444444444444448</v>
      </c>
      <c r="K15" s="36">
        <v>30</v>
      </c>
      <c r="L15" s="36">
        <v>30</v>
      </c>
      <c r="M15" s="36">
        <v>30</v>
      </c>
      <c r="N15" s="36">
        <v>30</v>
      </c>
      <c r="O15" s="36">
        <v>30</v>
      </c>
      <c r="P15" s="36">
        <v>30</v>
      </c>
      <c r="Q15" s="36">
        <v>30</v>
      </c>
      <c r="R15" s="36">
        <v>30</v>
      </c>
      <c r="S15" s="36"/>
      <c r="T15" s="36"/>
      <c r="U15" s="36">
        <v>30</v>
      </c>
      <c r="V15" s="36">
        <v>30</v>
      </c>
      <c r="W15" s="36">
        <v>30</v>
      </c>
      <c r="X15" s="36">
        <v>30</v>
      </c>
      <c r="Y15" s="36">
        <v>30</v>
      </c>
      <c r="Z15" s="36">
        <v>30</v>
      </c>
      <c r="AA15" s="36">
        <v>30</v>
      </c>
      <c r="AB15" s="36">
        <v>30</v>
      </c>
      <c r="AC15" s="36">
        <v>30</v>
      </c>
      <c r="AD15" s="36">
        <v>30</v>
      </c>
      <c r="AE15" s="36">
        <v>30</v>
      </c>
      <c r="AF15" s="36">
        <v>30</v>
      </c>
      <c r="AG15" s="37">
        <f t="shared" si="2"/>
        <v>600</v>
      </c>
      <c r="AH15" s="57">
        <v>200</v>
      </c>
      <c r="AI15" s="54">
        <v>0.44444444444444442</v>
      </c>
      <c r="AJ15" s="57">
        <v>0</v>
      </c>
      <c r="AK15" s="54">
        <v>0.44444444444444442</v>
      </c>
      <c r="AL15" s="57">
        <v>200</v>
      </c>
      <c r="AM15" s="57">
        <v>12</v>
      </c>
    </row>
    <row r="16" spans="1:39" ht="20" customHeight="1" x14ac:dyDescent="0.35">
      <c r="A16" s="25">
        <v>311</v>
      </c>
      <c r="B16" s="25" t="s">
        <v>35</v>
      </c>
      <c r="C16" s="25">
        <v>507</v>
      </c>
      <c r="D16" s="31" t="s">
        <v>13</v>
      </c>
      <c r="E16" s="38" t="s">
        <v>47</v>
      </c>
      <c r="F16" s="38" t="s">
        <v>32</v>
      </c>
      <c r="G16" s="25" t="s">
        <v>185</v>
      </c>
      <c r="H16" s="24">
        <v>0.34375</v>
      </c>
      <c r="I16" s="24">
        <v>0.52013888888888882</v>
      </c>
      <c r="J16" s="45">
        <f t="shared" si="1"/>
        <v>0.17638888888888882</v>
      </c>
      <c r="K16" s="36">
        <v>30</v>
      </c>
      <c r="L16" s="36">
        <v>30</v>
      </c>
      <c r="M16" s="36">
        <v>30</v>
      </c>
      <c r="N16" s="36">
        <v>30</v>
      </c>
      <c r="O16" s="36"/>
      <c r="P16" s="36"/>
      <c r="Q16" s="36"/>
      <c r="R16" s="36"/>
      <c r="S16" s="36">
        <v>30</v>
      </c>
      <c r="T16" s="36"/>
      <c r="U16" s="36"/>
      <c r="V16" s="36"/>
      <c r="W16" s="36"/>
      <c r="X16" s="36"/>
      <c r="Y16" s="36"/>
      <c r="Z16" s="36"/>
      <c r="AA16" s="36">
        <v>30</v>
      </c>
      <c r="AB16" s="36"/>
      <c r="AC16" s="36"/>
      <c r="AD16" s="36"/>
      <c r="AE16" s="36"/>
      <c r="AF16" s="36"/>
      <c r="AG16" s="37">
        <f t="shared" si="2"/>
        <v>180</v>
      </c>
      <c r="AH16" s="57">
        <v>180</v>
      </c>
      <c r="AI16" s="54">
        <v>0.1763888888888889</v>
      </c>
      <c r="AJ16" s="57">
        <v>0</v>
      </c>
      <c r="AK16" s="54">
        <v>0.1763888888888889</v>
      </c>
      <c r="AL16" s="57">
        <v>180</v>
      </c>
      <c r="AM16" s="57">
        <v>14</v>
      </c>
    </row>
    <row r="19" spans="34:39" x14ac:dyDescent="0.35">
      <c r="AH19" s="50"/>
      <c r="AI19" s="50"/>
      <c r="AJ19" s="50"/>
      <c r="AK19" s="50"/>
      <c r="AL19" s="50"/>
      <c r="AM19" s="50"/>
    </row>
    <row r="20" spans="34:39" x14ac:dyDescent="0.35">
      <c r="AH20" s="50"/>
      <c r="AI20" s="50"/>
      <c r="AJ20" s="50"/>
      <c r="AK20" s="50"/>
      <c r="AL20" s="50"/>
      <c r="AM20" s="50"/>
    </row>
    <row r="24" spans="34:39" x14ac:dyDescent="0.35">
      <c r="AH24" s="50"/>
      <c r="AI24" s="50"/>
      <c r="AJ24" s="50"/>
      <c r="AK24" s="50"/>
      <c r="AL24" s="50"/>
      <c r="AM24" s="50"/>
    </row>
    <row r="26" spans="34:39" x14ac:dyDescent="0.35">
      <c r="AH26" s="50"/>
      <c r="AI26" s="50"/>
      <c r="AJ26" s="50"/>
      <c r="AK26" s="50"/>
      <c r="AL26" s="50"/>
      <c r="AM26" s="50"/>
    </row>
    <row r="27" spans="34:39" x14ac:dyDescent="0.35">
      <c r="AH27" s="50"/>
      <c r="AI27" s="50"/>
      <c r="AJ27" s="50"/>
      <c r="AK27" s="50"/>
      <c r="AL27" s="50"/>
      <c r="AM27" s="50"/>
    </row>
    <row r="28" spans="34:39" x14ac:dyDescent="0.35">
      <c r="AH28" s="50"/>
      <c r="AI28" s="50"/>
      <c r="AJ28" s="50"/>
      <c r="AK28" s="50"/>
      <c r="AL28" s="50"/>
      <c r="AM28" s="50"/>
    </row>
    <row r="45" spans="34:39" x14ac:dyDescent="0.35">
      <c r="AH45" s="50"/>
      <c r="AI45" s="50"/>
      <c r="AJ45" s="50"/>
      <c r="AK45" s="50"/>
      <c r="AL45" s="50"/>
      <c r="AM45" s="50"/>
    </row>
  </sheetData>
  <sortState xmlns:xlrd2="http://schemas.microsoft.com/office/spreadsheetml/2017/richdata2" ref="A3:AM16">
    <sortCondition descending="1" ref="AL2:AL16"/>
  </sortState>
  <phoneticPr fontId="6" type="noConversion"/>
  <pageMargins left="0.7" right="0.7" top="0.75" bottom="0.75" header="0.3" footer="0.3"/>
  <pageSetup paperSize="9" scale="59" fitToHeight="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C45"/>
  <sheetViews>
    <sheetView topLeftCell="L1" zoomScaleNormal="100" workbookViewId="0">
      <pane ySplit="2" topLeftCell="A3" activePane="bottomLeft" state="frozen"/>
      <selection activeCell="C1" sqref="C1"/>
      <selection pane="bottomLeft" activeCell="AB15" sqref="AB13:AB15"/>
    </sheetView>
  </sheetViews>
  <sheetFormatPr defaultColWidth="8.90625" defaultRowHeight="14.5" x14ac:dyDescent="0.35"/>
  <cols>
    <col min="1" max="1" width="9.36328125" style="1" customWidth="1"/>
    <col min="2" max="2" width="8.90625" style="1"/>
    <col min="3" max="3" width="10.90625" style="2" customWidth="1"/>
    <col min="4" max="4" width="17.54296875" style="40" customWidth="1"/>
    <col min="5" max="5" width="31" style="40" customWidth="1"/>
    <col min="6" max="6" width="23.1796875" style="40" customWidth="1"/>
    <col min="7" max="7" width="7.81640625" style="2" bestFit="1" customWidth="1"/>
    <col min="8" max="8" width="9.6328125" style="1" customWidth="1"/>
    <col min="9" max="9" width="10.453125" style="1" customWidth="1"/>
    <col min="10" max="10" width="16.54296875" style="42" customWidth="1"/>
    <col min="11" max="11" width="4.08984375" style="30" customWidth="1"/>
    <col min="12" max="21" width="3.81640625" style="30" customWidth="1"/>
    <col min="22" max="22" width="8.90625" style="1"/>
    <col min="23" max="23" width="19.90625" style="49" bestFit="1" customWidth="1"/>
    <col min="24" max="24" width="8.90625" style="49"/>
    <col min="25" max="25" width="12.1796875" style="49" bestFit="1" customWidth="1"/>
    <col min="26" max="26" width="13.36328125" style="49" bestFit="1" customWidth="1"/>
    <col min="27" max="28" width="8.90625" style="49"/>
    <col min="29" max="16384" width="8.90625" style="1"/>
  </cols>
  <sheetData>
    <row r="1" spans="1:29" s="44" customFormat="1" x14ac:dyDescent="0.35">
      <c r="A1" s="23" t="s">
        <v>0</v>
      </c>
      <c r="B1" s="23" t="s">
        <v>1</v>
      </c>
      <c r="C1" s="23" t="s">
        <v>113</v>
      </c>
      <c r="D1" s="23" t="s">
        <v>2</v>
      </c>
      <c r="E1" s="23" t="s">
        <v>3</v>
      </c>
      <c r="F1" s="23" t="s">
        <v>4</v>
      </c>
      <c r="G1" s="23" t="s">
        <v>184</v>
      </c>
      <c r="H1" s="23" t="s">
        <v>174</v>
      </c>
      <c r="I1" s="23" t="s">
        <v>175</v>
      </c>
      <c r="J1" s="22" t="s">
        <v>176</v>
      </c>
      <c r="K1" s="32">
        <v>1</v>
      </c>
      <c r="L1" s="32">
        <v>2</v>
      </c>
      <c r="M1" s="32">
        <v>3</v>
      </c>
      <c r="N1" s="32">
        <v>4</v>
      </c>
      <c r="O1" s="32">
        <v>5</v>
      </c>
      <c r="P1" s="32">
        <v>6</v>
      </c>
      <c r="Q1" s="32">
        <v>7</v>
      </c>
      <c r="R1" s="32">
        <v>8</v>
      </c>
      <c r="S1" s="32">
        <v>9</v>
      </c>
      <c r="T1" s="32">
        <v>10</v>
      </c>
      <c r="U1" s="32">
        <v>11</v>
      </c>
      <c r="V1" s="23" t="s">
        <v>177</v>
      </c>
      <c r="W1" s="46" t="s">
        <v>178</v>
      </c>
      <c r="X1" s="46" t="s">
        <v>179</v>
      </c>
      <c r="Y1" s="46" t="s">
        <v>180</v>
      </c>
      <c r="Z1" s="46" t="s">
        <v>181</v>
      </c>
      <c r="AA1" s="46" t="s">
        <v>182</v>
      </c>
      <c r="AB1" s="46" t="s">
        <v>183</v>
      </c>
    </row>
    <row r="2" spans="1:29" ht="20" hidden="1" customHeight="1" x14ac:dyDescent="0.35">
      <c r="A2" s="25"/>
      <c r="B2" s="25"/>
      <c r="C2" s="25"/>
      <c r="D2" s="38"/>
      <c r="E2" s="38"/>
      <c r="F2" s="38"/>
      <c r="G2" s="25"/>
      <c r="H2" s="24">
        <v>0</v>
      </c>
      <c r="I2" s="24">
        <f>TIME(0,0,0)</f>
        <v>0</v>
      </c>
      <c r="J2" s="24">
        <f t="shared" ref="J2" si="0">I2-H2</f>
        <v>0</v>
      </c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35"/>
      <c r="W2" s="47"/>
      <c r="X2" s="47"/>
      <c r="Y2" s="47"/>
      <c r="Z2" s="47"/>
      <c r="AA2" s="47"/>
      <c r="AB2" s="47"/>
    </row>
    <row r="3" spans="1:29" ht="20" customHeight="1" x14ac:dyDescent="0.35">
      <c r="A3" s="25">
        <v>27</v>
      </c>
      <c r="B3" s="25" t="s">
        <v>59</v>
      </c>
      <c r="C3" s="25">
        <v>221</v>
      </c>
      <c r="D3" s="38" t="s">
        <v>92</v>
      </c>
      <c r="E3" s="38" t="s">
        <v>153</v>
      </c>
      <c r="F3" s="38" t="s">
        <v>154</v>
      </c>
      <c r="G3" s="25" t="s">
        <v>187</v>
      </c>
      <c r="H3" s="24">
        <v>0.47430555555555554</v>
      </c>
      <c r="I3" s="24">
        <v>0.57361111111111118</v>
      </c>
      <c r="J3" s="22">
        <f t="shared" ref="J3:J31" si="1">I3-H3</f>
        <v>9.9305555555555647E-2</v>
      </c>
      <c r="K3" s="36">
        <v>30</v>
      </c>
      <c r="L3" s="36">
        <v>30</v>
      </c>
      <c r="M3" s="36">
        <v>30</v>
      </c>
      <c r="N3" s="36">
        <v>30</v>
      </c>
      <c r="O3" s="36">
        <v>30</v>
      </c>
      <c r="P3" s="36">
        <v>30</v>
      </c>
      <c r="Q3" s="36">
        <v>30</v>
      </c>
      <c r="R3" s="36">
        <v>30</v>
      </c>
      <c r="S3" s="36">
        <v>30</v>
      </c>
      <c r="T3" s="36">
        <v>30</v>
      </c>
      <c r="U3" s="36">
        <v>30</v>
      </c>
      <c r="V3" s="37">
        <f t="shared" ref="V3:V31" si="2">SUM(K3:U3)</f>
        <v>330</v>
      </c>
      <c r="W3" s="57">
        <v>330</v>
      </c>
      <c r="X3" s="53">
        <v>9.930555555555555E-2</v>
      </c>
      <c r="Y3" s="57">
        <v>0</v>
      </c>
      <c r="Z3" s="53">
        <v>9.930555555555555E-2</v>
      </c>
      <c r="AA3" s="57">
        <v>330</v>
      </c>
      <c r="AB3" s="57">
        <v>1</v>
      </c>
    </row>
    <row r="4" spans="1:29" ht="20" customHeight="1" x14ac:dyDescent="0.35">
      <c r="A4" s="25">
        <v>5392</v>
      </c>
      <c r="B4" s="25" t="s">
        <v>59</v>
      </c>
      <c r="C4" s="25">
        <v>215</v>
      </c>
      <c r="D4" s="38" t="s">
        <v>129</v>
      </c>
      <c r="E4" s="38" t="s">
        <v>130</v>
      </c>
      <c r="F4" s="38" t="s">
        <v>131</v>
      </c>
      <c r="G4" s="25" t="s">
        <v>188</v>
      </c>
      <c r="H4" s="24">
        <v>0.41736111111111113</v>
      </c>
      <c r="I4" s="24">
        <v>0.54652777777777783</v>
      </c>
      <c r="J4" s="22">
        <f t="shared" si="1"/>
        <v>0.12916666666666671</v>
      </c>
      <c r="K4" s="36">
        <v>30</v>
      </c>
      <c r="L4" s="36">
        <v>30</v>
      </c>
      <c r="M4" s="36">
        <v>30</v>
      </c>
      <c r="N4" s="36">
        <v>30</v>
      </c>
      <c r="O4" s="36">
        <v>30</v>
      </c>
      <c r="P4" s="36">
        <v>30</v>
      </c>
      <c r="Q4" s="36">
        <v>30</v>
      </c>
      <c r="R4" s="36">
        <v>30</v>
      </c>
      <c r="S4" s="36">
        <v>30</v>
      </c>
      <c r="T4" s="36">
        <v>30</v>
      </c>
      <c r="U4" s="36">
        <v>30</v>
      </c>
      <c r="V4" s="37">
        <f t="shared" si="2"/>
        <v>330</v>
      </c>
      <c r="W4" s="57">
        <v>330</v>
      </c>
      <c r="X4" s="53">
        <v>0.12916666666666668</v>
      </c>
      <c r="Y4" s="57">
        <v>0</v>
      </c>
      <c r="Z4" s="53">
        <v>0.12916666666666668</v>
      </c>
      <c r="AA4" s="57">
        <v>330</v>
      </c>
      <c r="AB4" s="58" t="s">
        <v>205</v>
      </c>
    </row>
    <row r="5" spans="1:29" ht="20" customHeight="1" x14ac:dyDescent="0.35">
      <c r="A5" s="25">
        <v>5391</v>
      </c>
      <c r="B5" s="25" t="s">
        <v>59</v>
      </c>
      <c r="C5" s="25">
        <v>217</v>
      </c>
      <c r="D5" s="38" t="s">
        <v>132</v>
      </c>
      <c r="E5" s="38" t="s">
        <v>133</v>
      </c>
      <c r="F5" s="38" t="s">
        <v>134</v>
      </c>
      <c r="G5" s="25" t="s">
        <v>187</v>
      </c>
      <c r="H5" s="24">
        <v>0.41736111111111113</v>
      </c>
      <c r="I5" s="24">
        <v>0.54652777777777783</v>
      </c>
      <c r="J5" s="22">
        <f t="shared" si="1"/>
        <v>0.12916666666666671</v>
      </c>
      <c r="K5" s="36">
        <v>30</v>
      </c>
      <c r="L5" s="36">
        <v>30</v>
      </c>
      <c r="M5" s="36">
        <v>30</v>
      </c>
      <c r="N5" s="36">
        <v>30</v>
      </c>
      <c r="O5" s="36">
        <v>30</v>
      </c>
      <c r="P5" s="36">
        <v>30</v>
      </c>
      <c r="Q5" s="36">
        <v>30</v>
      </c>
      <c r="R5" s="36">
        <v>30</v>
      </c>
      <c r="S5" s="36">
        <v>30</v>
      </c>
      <c r="T5" s="36">
        <v>30</v>
      </c>
      <c r="U5" s="36">
        <v>30</v>
      </c>
      <c r="V5" s="37">
        <f t="shared" si="2"/>
        <v>330</v>
      </c>
      <c r="W5" s="57">
        <v>330</v>
      </c>
      <c r="X5" s="53">
        <v>0.12916666666666668</v>
      </c>
      <c r="Y5" s="57">
        <v>0</v>
      </c>
      <c r="Z5" s="53">
        <v>0.12916666666666668</v>
      </c>
      <c r="AA5" s="57">
        <v>330</v>
      </c>
      <c r="AB5" s="57">
        <v>2</v>
      </c>
    </row>
    <row r="6" spans="1:29" ht="20" customHeight="1" x14ac:dyDescent="0.35">
      <c r="A6" s="25">
        <v>4949</v>
      </c>
      <c r="B6" s="25" t="s">
        <v>59</v>
      </c>
      <c r="C6" s="25">
        <v>201</v>
      </c>
      <c r="D6" s="38" t="s">
        <v>14</v>
      </c>
      <c r="E6" s="38" t="s">
        <v>72</v>
      </c>
      <c r="F6" s="38" t="s">
        <v>84</v>
      </c>
      <c r="G6" s="25" t="s">
        <v>187</v>
      </c>
      <c r="H6" s="24">
        <v>0.4381944444444445</v>
      </c>
      <c r="I6" s="24">
        <v>0.57847222222222217</v>
      </c>
      <c r="J6" s="22">
        <f t="shared" si="1"/>
        <v>0.14027777777777767</v>
      </c>
      <c r="K6" s="36">
        <v>30</v>
      </c>
      <c r="L6" s="36">
        <v>30</v>
      </c>
      <c r="M6" s="36">
        <v>30</v>
      </c>
      <c r="N6" s="36">
        <v>30</v>
      </c>
      <c r="O6" s="36">
        <v>30</v>
      </c>
      <c r="P6" s="36">
        <v>30</v>
      </c>
      <c r="Q6" s="36">
        <v>30</v>
      </c>
      <c r="R6" s="36">
        <v>30</v>
      </c>
      <c r="S6" s="36">
        <v>30</v>
      </c>
      <c r="T6" s="36">
        <v>30</v>
      </c>
      <c r="U6" s="36">
        <v>30</v>
      </c>
      <c r="V6" s="37">
        <f t="shared" si="2"/>
        <v>330</v>
      </c>
      <c r="W6" s="57">
        <v>330</v>
      </c>
      <c r="X6" s="53">
        <v>0.14027777777777778</v>
      </c>
      <c r="Y6" s="57">
        <v>0</v>
      </c>
      <c r="Z6" s="53">
        <v>0.14027777777777778</v>
      </c>
      <c r="AA6" s="57">
        <v>330</v>
      </c>
      <c r="AB6" s="57">
        <v>4</v>
      </c>
    </row>
    <row r="7" spans="1:29" ht="20" customHeight="1" thickBot="1" x14ac:dyDescent="0.4">
      <c r="A7" s="25">
        <v>125</v>
      </c>
      <c r="B7" s="25" t="s">
        <v>59</v>
      </c>
      <c r="C7" s="25">
        <v>234</v>
      </c>
      <c r="D7" s="38" t="s">
        <v>147</v>
      </c>
      <c r="E7" s="38" t="s">
        <v>148</v>
      </c>
      <c r="F7" s="38"/>
      <c r="G7" s="25" t="s">
        <v>187</v>
      </c>
      <c r="H7" s="24">
        <v>0.46527777777777773</v>
      </c>
      <c r="I7" s="24">
        <v>0.6118055555555556</v>
      </c>
      <c r="J7" s="22">
        <f t="shared" si="1"/>
        <v>0.14652777777777787</v>
      </c>
      <c r="K7" s="36">
        <v>30</v>
      </c>
      <c r="L7" s="36">
        <v>30</v>
      </c>
      <c r="M7" s="36">
        <v>30</v>
      </c>
      <c r="N7" s="36">
        <v>30</v>
      </c>
      <c r="O7" s="36">
        <v>30</v>
      </c>
      <c r="P7" s="36">
        <v>30</v>
      </c>
      <c r="Q7" s="36">
        <v>30</v>
      </c>
      <c r="R7" s="36">
        <v>30</v>
      </c>
      <c r="S7" s="36">
        <v>30</v>
      </c>
      <c r="T7" s="36">
        <v>30</v>
      </c>
      <c r="U7" s="36">
        <v>30</v>
      </c>
      <c r="V7" s="37">
        <f t="shared" si="2"/>
        <v>330</v>
      </c>
      <c r="W7" s="57">
        <v>330</v>
      </c>
      <c r="X7" s="53">
        <v>0.14652777777777778</v>
      </c>
      <c r="Y7" s="57">
        <v>0</v>
      </c>
      <c r="Z7" s="53">
        <v>0.14652777777777778</v>
      </c>
      <c r="AA7" s="57">
        <v>330</v>
      </c>
      <c r="AB7" s="57">
        <v>5</v>
      </c>
      <c r="AC7" s="3"/>
    </row>
    <row r="8" spans="1:29" s="26" customFormat="1" ht="20" customHeight="1" x14ac:dyDescent="0.35">
      <c r="A8" s="25">
        <v>447</v>
      </c>
      <c r="B8" s="25" t="s">
        <v>59</v>
      </c>
      <c r="C8" s="25">
        <v>205</v>
      </c>
      <c r="D8" s="38" t="s">
        <v>8</v>
      </c>
      <c r="E8" s="38" t="s">
        <v>43</v>
      </c>
      <c r="F8" s="38" t="s">
        <v>52</v>
      </c>
      <c r="G8" s="25" t="s">
        <v>187</v>
      </c>
      <c r="H8" s="24">
        <v>0.42777777777777781</v>
      </c>
      <c r="I8" s="24">
        <v>0.57638888888888895</v>
      </c>
      <c r="J8" s="22">
        <f t="shared" si="1"/>
        <v>0.14861111111111114</v>
      </c>
      <c r="K8" s="36">
        <v>30</v>
      </c>
      <c r="L8" s="36">
        <v>30</v>
      </c>
      <c r="M8" s="36">
        <v>30</v>
      </c>
      <c r="N8" s="36">
        <v>30</v>
      </c>
      <c r="O8" s="36">
        <v>30</v>
      </c>
      <c r="P8" s="36">
        <v>30</v>
      </c>
      <c r="Q8" s="36">
        <v>30</v>
      </c>
      <c r="R8" s="36">
        <v>30</v>
      </c>
      <c r="S8" s="36">
        <v>30</v>
      </c>
      <c r="T8" s="36">
        <v>30</v>
      </c>
      <c r="U8" s="36">
        <v>30</v>
      </c>
      <c r="V8" s="37">
        <f t="shared" si="2"/>
        <v>330</v>
      </c>
      <c r="W8" s="57">
        <v>330</v>
      </c>
      <c r="X8" s="53">
        <v>0.14861111111111111</v>
      </c>
      <c r="Y8" s="57">
        <v>0</v>
      </c>
      <c r="Z8" s="53">
        <v>0.14861111111111111</v>
      </c>
      <c r="AA8" s="57">
        <v>330</v>
      </c>
      <c r="AB8" s="57">
        <v>6</v>
      </c>
      <c r="AC8" s="3"/>
    </row>
    <row r="9" spans="1:29" ht="20" customHeight="1" x14ac:dyDescent="0.35">
      <c r="A9" s="25">
        <v>4821</v>
      </c>
      <c r="B9" s="25" t="s">
        <v>59</v>
      </c>
      <c r="C9" s="25">
        <v>247</v>
      </c>
      <c r="D9" s="38" t="s">
        <v>13</v>
      </c>
      <c r="E9" s="38" t="s">
        <v>95</v>
      </c>
      <c r="F9" s="38" t="s">
        <v>97</v>
      </c>
      <c r="G9" s="25" t="s">
        <v>187</v>
      </c>
      <c r="H9" s="24">
        <v>0.40972222222222227</v>
      </c>
      <c r="I9" s="24">
        <v>0.57152777777777775</v>
      </c>
      <c r="J9" s="22">
        <f t="shared" si="1"/>
        <v>0.16180555555555548</v>
      </c>
      <c r="K9" s="36">
        <v>30</v>
      </c>
      <c r="L9" s="36">
        <v>30</v>
      </c>
      <c r="M9" s="36">
        <v>30</v>
      </c>
      <c r="N9" s="36">
        <v>30</v>
      </c>
      <c r="O9" s="36">
        <v>30</v>
      </c>
      <c r="P9" s="36">
        <v>30</v>
      </c>
      <c r="Q9" s="36">
        <v>30</v>
      </c>
      <c r="R9" s="36">
        <v>30</v>
      </c>
      <c r="S9" s="36">
        <v>30</v>
      </c>
      <c r="T9" s="36">
        <v>30</v>
      </c>
      <c r="U9" s="36">
        <v>30</v>
      </c>
      <c r="V9" s="37">
        <f t="shared" si="2"/>
        <v>330</v>
      </c>
      <c r="W9" s="57">
        <v>330</v>
      </c>
      <c r="X9" s="53">
        <v>0.16180555555555556</v>
      </c>
      <c r="Y9" s="57">
        <v>0</v>
      </c>
      <c r="Z9" s="53">
        <v>0.16180555555555556</v>
      </c>
      <c r="AA9" s="57">
        <v>330</v>
      </c>
      <c r="AB9" s="57">
        <v>7</v>
      </c>
    </row>
    <row r="10" spans="1:29" ht="20" customHeight="1" x14ac:dyDescent="0.35">
      <c r="A10" s="25">
        <v>4822</v>
      </c>
      <c r="B10" s="25" t="s">
        <v>59</v>
      </c>
      <c r="C10" s="25">
        <v>248</v>
      </c>
      <c r="D10" s="38" t="s">
        <v>42</v>
      </c>
      <c r="E10" s="38" t="s">
        <v>93</v>
      </c>
      <c r="F10" s="38" t="s">
        <v>32</v>
      </c>
      <c r="G10" s="25" t="s">
        <v>187</v>
      </c>
      <c r="H10" s="24">
        <v>0.40972222222222227</v>
      </c>
      <c r="I10" s="24">
        <v>0.57152777777777775</v>
      </c>
      <c r="J10" s="22">
        <f t="shared" si="1"/>
        <v>0.16180555555555548</v>
      </c>
      <c r="K10" s="36">
        <v>30</v>
      </c>
      <c r="L10" s="36">
        <v>30</v>
      </c>
      <c r="M10" s="36">
        <v>30</v>
      </c>
      <c r="N10" s="36">
        <v>30</v>
      </c>
      <c r="O10" s="36">
        <v>30</v>
      </c>
      <c r="P10" s="36">
        <v>30</v>
      </c>
      <c r="Q10" s="36">
        <v>30</v>
      </c>
      <c r="R10" s="36">
        <v>30</v>
      </c>
      <c r="S10" s="36">
        <v>30</v>
      </c>
      <c r="T10" s="36">
        <v>30</v>
      </c>
      <c r="U10" s="36">
        <v>30</v>
      </c>
      <c r="V10" s="37">
        <f t="shared" si="2"/>
        <v>330</v>
      </c>
      <c r="W10" s="57">
        <v>330</v>
      </c>
      <c r="X10" s="53">
        <v>0.16180555555555556</v>
      </c>
      <c r="Y10" s="57">
        <v>0</v>
      </c>
      <c r="Z10" s="53">
        <v>0.16180555555555556</v>
      </c>
      <c r="AA10" s="57">
        <v>330</v>
      </c>
      <c r="AB10" s="57">
        <v>7</v>
      </c>
    </row>
    <row r="11" spans="1:29" ht="20" customHeight="1" x14ac:dyDescent="0.35">
      <c r="A11" s="25">
        <v>5395</v>
      </c>
      <c r="B11" s="25" t="s">
        <v>59</v>
      </c>
      <c r="C11" s="25">
        <v>219</v>
      </c>
      <c r="D11" s="38" t="s">
        <v>143</v>
      </c>
      <c r="E11" s="38" t="s">
        <v>144</v>
      </c>
      <c r="F11" s="38" t="s">
        <v>145</v>
      </c>
      <c r="G11" s="25" t="s">
        <v>185</v>
      </c>
      <c r="H11" s="24">
        <v>0.40972222222222227</v>
      </c>
      <c r="I11" s="24">
        <v>0.57291666666666663</v>
      </c>
      <c r="J11" s="22">
        <f t="shared" si="1"/>
        <v>0.16319444444444436</v>
      </c>
      <c r="K11" s="36">
        <v>30</v>
      </c>
      <c r="L11" s="36">
        <v>30</v>
      </c>
      <c r="M11" s="36">
        <v>30</v>
      </c>
      <c r="N11" s="36">
        <v>30</v>
      </c>
      <c r="O11" s="36">
        <v>30</v>
      </c>
      <c r="P11" s="36">
        <v>30</v>
      </c>
      <c r="Q11" s="36">
        <v>30</v>
      </c>
      <c r="R11" s="36">
        <v>30</v>
      </c>
      <c r="S11" s="36">
        <v>30</v>
      </c>
      <c r="T11" s="36">
        <v>30</v>
      </c>
      <c r="U11" s="36">
        <v>30</v>
      </c>
      <c r="V11" s="37">
        <f t="shared" si="2"/>
        <v>330</v>
      </c>
      <c r="W11" s="57">
        <v>330</v>
      </c>
      <c r="X11" s="53">
        <v>0.16319444444444445</v>
      </c>
      <c r="Y11" s="57">
        <v>0</v>
      </c>
      <c r="Z11" s="53">
        <v>0.16319444444444445</v>
      </c>
      <c r="AA11" s="57">
        <v>330</v>
      </c>
      <c r="AB11" s="58" t="s">
        <v>206</v>
      </c>
    </row>
    <row r="12" spans="1:29" ht="20" customHeight="1" x14ac:dyDescent="0.35">
      <c r="A12" s="25">
        <v>5396</v>
      </c>
      <c r="B12" s="25" t="s">
        <v>59</v>
      </c>
      <c r="C12" s="25">
        <v>239</v>
      </c>
      <c r="D12" s="38" t="s">
        <v>13</v>
      </c>
      <c r="E12" s="38" t="s">
        <v>117</v>
      </c>
      <c r="F12" s="38" t="s">
        <v>146</v>
      </c>
      <c r="G12" s="25" t="s">
        <v>187</v>
      </c>
      <c r="H12" s="24">
        <v>0.40972222222222227</v>
      </c>
      <c r="I12" s="24">
        <v>0.57291666666666663</v>
      </c>
      <c r="J12" s="22">
        <f t="shared" si="1"/>
        <v>0.16319444444444436</v>
      </c>
      <c r="K12" s="36">
        <v>30</v>
      </c>
      <c r="L12" s="36">
        <v>30</v>
      </c>
      <c r="M12" s="36">
        <v>30</v>
      </c>
      <c r="N12" s="36">
        <v>30</v>
      </c>
      <c r="O12" s="36">
        <v>30</v>
      </c>
      <c r="P12" s="36">
        <v>30</v>
      </c>
      <c r="Q12" s="36">
        <v>30</v>
      </c>
      <c r="R12" s="36">
        <v>30</v>
      </c>
      <c r="S12" s="36">
        <v>30</v>
      </c>
      <c r="T12" s="36">
        <v>30</v>
      </c>
      <c r="U12" s="36">
        <v>30</v>
      </c>
      <c r="V12" s="37">
        <f t="shared" si="2"/>
        <v>330</v>
      </c>
      <c r="W12" s="57">
        <v>330</v>
      </c>
      <c r="X12" s="53">
        <v>0.16319444444444445</v>
      </c>
      <c r="Y12" s="57">
        <v>0</v>
      </c>
      <c r="Z12" s="53">
        <v>0.16319444444444445</v>
      </c>
      <c r="AA12" s="57">
        <v>330</v>
      </c>
      <c r="AB12" s="57">
        <v>9</v>
      </c>
    </row>
    <row r="13" spans="1:29" ht="20" customHeight="1" x14ac:dyDescent="0.35">
      <c r="A13" s="25">
        <v>494</v>
      </c>
      <c r="B13" s="25" t="s">
        <v>59</v>
      </c>
      <c r="C13" s="25">
        <v>202</v>
      </c>
      <c r="D13" s="38" t="s">
        <v>7</v>
      </c>
      <c r="E13" s="38" t="s">
        <v>73</v>
      </c>
      <c r="F13" s="38" t="s">
        <v>85</v>
      </c>
      <c r="G13" s="25" t="s">
        <v>187</v>
      </c>
      <c r="H13" s="24">
        <v>0.34791666666666665</v>
      </c>
      <c r="I13" s="24">
        <v>0.51250000000000007</v>
      </c>
      <c r="J13" s="22">
        <f t="shared" si="1"/>
        <v>0.16458333333333341</v>
      </c>
      <c r="K13" s="36">
        <v>30</v>
      </c>
      <c r="L13" s="36">
        <v>30</v>
      </c>
      <c r="M13" s="36">
        <v>30</v>
      </c>
      <c r="N13" s="36">
        <v>30</v>
      </c>
      <c r="O13" s="36">
        <v>30</v>
      </c>
      <c r="P13" s="36">
        <v>30</v>
      </c>
      <c r="Q13" s="36">
        <v>30</v>
      </c>
      <c r="R13" s="36">
        <v>30</v>
      </c>
      <c r="S13" s="36">
        <v>30</v>
      </c>
      <c r="T13" s="36">
        <v>30</v>
      </c>
      <c r="U13" s="36">
        <v>30</v>
      </c>
      <c r="V13" s="37">
        <f t="shared" si="2"/>
        <v>330</v>
      </c>
      <c r="W13" s="57">
        <v>330</v>
      </c>
      <c r="X13" s="53">
        <v>0.16458333333333333</v>
      </c>
      <c r="Y13" s="57">
        <v>0</v>
      </c>
      <c r="Z13" s="53">
        <v>0.16458333333333333</v>
      </c>
      <c r="AA13" s="57">
        <v>330</v>
      </c>
      <c r="AB13" s="58" t="s">
        <v>214</v>
      </c>
    </row>
    <row r="14" spans="1:29" ht="20" customHeight="1" x14ac:dyDescent="0.35">
      <c r="A14" s="25">
        <v>119</v>
      </c>
      <c r="B14" s="25" t="s">
        <v>59</v>
      </c>
      <c r="C14" s="25">
        <v>225</v>
      </c>
      <c r="D14" s="38" t="s">
        <v>36</v>
      </c>
      <c r="E14" s="38" t="s">
        <v>126</v>
      </c>
      <c r="F14" s="38" t="s">
        <v>85</v>
      </c>
      <c r="G14" s="25" t="s">
        <v>187</v>
      </c>
      <c r="H14" s="24">
        <v>0.34791666666666665</v>
      </c>
      <c r="I14" s="24">
        <v>0.51250000000000007</v>
      </c>
      <c r="J14" s="22">
        <f t="shared" si="1"/>
        <v>0.16458333333333341</v>
      </c>
      <c r="K14" s="36">
        <v>30</v>
      </c>
      <c r="L14" s="36">
        <v>30</v>
      </c>
      <c r="M14" s="36">
        <v>30</v>
      </c>
      <c r="N14" s="36">
        <v>30</v>
      </c>
      <c r="O14" s="36">
        <v>30</v>
      </c>
      <c r="P14" s="36">
        <v>30</v>
      </c>
      <c r="Q14" s="36">
        <v>30</v>
      </c>
      <c r="R14" s="36">
        <v>30</v>
      </c>
      <c r="S14" s="36">
        <v>30</v>
      </c>
      <c r="T14" s="36">
        <v>30</v>
      </c>
      <c r="U14" s="36">
        <v>30</v>
      </c>
      <c r="V14" s="37">
        <f t="shared" si="2"/>
        <v>330</v>
      </c>
      <c r="W14" s="57">
        <v>330</v>
      </c>
      <c r="X14" s="53">
        <v>0.16458333333333333</v>
      </c>
      <c r="Y14" s="57">
        <v>0</v>
      </c>
      <c r="Z14" s="53">
        <v>0.16458333333333333</v>
      </c>
      <c r="AA14" s="57">
        <v>330</v>
      </c>
      <c r="AB14" s="58" t="s">
        <v>214</v>
      </c>
    </row>
    <row r="15" spans="1:29" ht="20" customHeight="1" x14ac:dyDescent="0.35">
      <c r="A15" s="25">
        <v>1470</v>
      </c>
      <c r="B15" s="25" t="s">
        <v>59</v>
      </c>
      <c r="C15" s="25">
        <v>224</v>
      </c>
      <c r="D15" s="38" t="s">
        <v>39</v>
      </c>
      <c r="E15" s="38" t="s">
        <v>79</v>
      </c>
      <c r="F15" s="38" t="s">
        <v>87</v>
      </c>
      <c r="G15" s="25" t="s">
        <v>187</v>
      </c>
      <c r="H15" s="24">
        <v>0.4069444444444445</v>
      </c>
      <c r="I15" s="24">
        <v>0.58472222222222225</v>
      </c>
      <c r="J15" s="22">
        <f t="shared" si="1"/>
        <v>0.17777777777777776</v>
      </c>
      <c r="K15" s="36">
        <v>30</v>
      </c>
      <c r="L15" s="36">
        <v>30</v>
      </c>
      <c r="M15" s="36">
        <v>30</v>
      </c>
      <c r="N15" s="36">
        <v>30</v>
      </c>
      <c r="O15" s="36">
        <v>30</v>
      </c>
      <c r="P15" s="36">
        <v>30</v>
      </c>
      <c r="Q15" s="36">
        <v>30</v>
      </c>
      <c r="R15" s="36">
        <v>30</v>
      </c>
      <c r="S15" s="36">
        <v>30</v>
      </c>
      <c r="T15" s="36">
        <v>30</v>
      </c>
      <c r="U15" s="36">
        <v>30</v>
      </c>
      <c r="V15" s="37">
        <f t="shared" si="2"/>
        <v>330</v>
      </c>
      <c r="W15" s="57">
        <v>330</v>
      </c>
      <c r="X15" s="53">
        <v>0.17777777777777778</v>
      </c>
      <c r="Y15" s="57">
        <v>0</v>
      </c>
      <c r="Z15" s="53">
        <v>0.17777777777777778</v>
      </c>
      <c r="AA15" s="57">
        <v>330</v>
      </c>
      <c r="AB15" s="58" t="s">
        <v>215</v>
      </c>
    </row>
    <row r="16" spans="1:29" ht="20" customHeight="1" x14ac:dyDescent="0.35">
      <c r="A16" s="25">
        <v>1471</v>
      </c>
      <c r="B16" s="25" t="s">
        <v>59</v>
      </c>
      <c r="C16" s="25">
        <v>226</v>
      </c>
      <c r="D16" s="38" t="s">
        <v>114</v>
      </c>
      <c r="E16" s="38" t="s">
        <v>79</v>
      </c>
      <c r="F16" s="38" t="s">
        <v>87</v>
      </c>
      <c r="G16" s="25" t="s">
        <v>186</v>
      </c>
      <c r="H16" s="24">
        <v>0.4069444444444445</v>
      </c>
      <c r="I16" s="24">
        <v>0.58472222222222225</v>
      </c>
      <c r="J16" s="22">
        <f t="shared" si="1"/>
        <v>0.17777777777777776</v>
      </c>
      <c r="K16" s="36">
        <v>30</v>
      </c>
      <c r="L16" s="36">
        <v>30</v>
      </c>
      <c r="M16" s="36">
        <v>30</v>
      </c>
      <c r="N16" s="36">
        <v>30</v>
      </c>
      <c r="O16" s="36">
        <v>30</v>
      </c>
      <c r="P16" s="36">
        <v>30</v>
      </c>
      <c r="Q16" s="36">
        <v>30</v>
      </c>
      <c r="R16" s="36">
        <v>30</v>
      </c>
      <c r="S16" s="36">
        <v>30</v>
      </c>
      <c r="T16" s="36">
        <v>30</v>
      </c>
      <c r="U16" s="36">
        <v>30</v>
      </c>
      <c r="V16" s="37">
        <f t="shared" si="2"/>
        <v>330</v>
      </c>
      <c r="W16" s="57">
        <v>330</v>
      </c>
      <c r="X16" s="53">
        <v>0.17777777777777778</v>
      </c>
      <c r="Y16" s="57">
        <v>0</v>
      </c>
      <c r="Z16" s="53">
        <v>0.17777777777777778</v>
      </c>
      <c r="AA16" s="57">
        <v>330</v>
      </c>
      <c r="AB16" s="58" t="s">
        <v>207</v>
      </c>
    </row>
    <row r="17" spans="1:28" ht="20" customHeight="1" x14ac:dyDescent="0.35">
      <c r="A17" s="25">
        <v>10</v>
      </c>
      <c r="B17" s="25" t="s">
        <v>59</v>
      </c>
      <c r="C17" s="25">
        <v>242</v>
      </c>
      <c r="D17" s="38" t="s">
        <v>156</v>
      </c>
      <c r="E17" s="38" t="s">
        <v>68</v>
      </c>
      <c r="F17" s="38" t="s">
        <v>157</v>
      </c>
      <c r="G17" s="25" t="s">
        <v>185</v>
      </c>
      <c r="H17" s="24">
        <v>0.45694444444444443</v>
      </c>
      <c r="I17" s="24">
        <v>0.64027777777777783</v>
      </c>
      <c r="J17" s="22">
        <f t="shared" si="1"/>
        <v>0.1833333333333334</v>
      </c>
      <c r="K17" s="36">
        <v>30</v>
      </c>
      <c r="L17" s="36">
        <v>30</v>
      </c>
      <c r="M17" s="36">
        <v>30</v>
      </c>
      <c r="N17" s="36">
        <v>30</v>
      </c>
      <c r="O17" s="36">
        <v>30</v>
      </c>
      <c r="P17" s="36">
        <v>30</v>
      </c>
      <c r="Q17" s="36">
        <v>30</v>
      </c>
      <c r="R17" s="36">
        <v>30</v>
      </c>
      <c r="S17" s="36">
        <v>30</v>
      </c>
      <c r="T17" s="36">
        <v>30</v>
      </c>
      <c r="U17" s="36">
        <v>30</v>
      </c>
      <c r="V17" s="37">
        <f t="shared" si="2"/>
        <v>330</v>
      </c>
      <c r="W17" s="57">
        <v>330</v>
      </c>
      <c r="X17" s="53">
        <v>0.18333333333333335</v>
      </c>
      <c r="Y17" s="57">
        <v>0</v>
      </c>
      <c r="Z17" s="53">
        <v>0.18333333333333335</v>
      </c>
      <c r="AA17" s="57">
        <v>330</v>
      </c>
      <c r="AB17" s="58" t="s">
        <v>208</v>
      </c>
    </row>
    <row r="18" spans="1:28" ht="20" customHeight="1" x14ac:dyDescent="0.35">
      <c r="A18" s="25">
        <v>278</v>
      </c>
      <c r="B18" s="25" t="s">
        <v>59</v>
      </c>
      <c r="C18" s="25">
        <v>213</v>
      </c>
      <c r="D18" s="38" t="s">
        <v>66</v>
      </c>
      <c r="E18" s="38" t="s">
        <v>127</v>
      </c>
      <c r="F18" s="38" t="s">
        <v>128</v>
      </c>
      <c r="G18" s="25" t="s">
        <v>188</v>
      </c>
      <c r="H18" s="24">
        <v>0.46111111111111108</v>
      </c>
      <c r="I18" s="24">
        <v>0.66319444444444442</v>
      </c>
      <c r="J18" s="22">
        <f t="shared" si="1"/>
        <v>0.20208333333333334</v>
      </c>
      <c r="K18" s="36">
        <v>30</v>
      </c>
      <c r="L18" s="36">
        <v>30</v>
      </c>
      <c r="M18" s="36">
        <v>30</v>
      </c>
      <c r="N18" s="36">
        <v>30</v>
      </c>
      <c r="O18" s="36">
        <v>30</v>
      </c>
      <c r="P18" s="36">
        <v>30</v>
      </c>
      <c r="Q18" s="36">
        <v>30</v>
      </c>
      <c r="R18" s="36">
        <v>30</v>
      </c>
      <c r="S18" s="36">
        <v>30</v>
      </c>
      <c r="T18" s="36">
        <v>30</v>
      </c>
      <c r="U18" s="36">
        <v>30</v>
      </c>
      <c r="V18" s="37">
        <f t="shared" si="2"/>
        <v>330</v>
      </c>
      <c r="W18" s="57">
        <v>330</v>
      </c>
      <c r="X18" s="53">
        <v>0.20208333333333331</v>
      </c>
      <c r="Y18" s="57">
        <v>0</v>
      </c>
      <c r="Z18" s="53">
        <v>0.20208333333333331</v>
      </c>
      <c r="AA18" s="57">
        <v>330</v>
      </c>
      <c r="AB18" s="58" t="s">
        <v>209</v>
      </c>
    </row>
    <row r="19" spans="1:28" ht="20" customHeight="1" x14ac:dyDescent="0.35">
      <c r="A19" s="25">
        <v>308</v>
      </c>
      <c r="B19" s="25" t="s">
        <v>59</v>
      </c>
      <c r="C19" s="25">
        <v>243</v>
      </c>
      <c r="D19" s="38" t="s">
        <v>62</v>
      </c>
      <c r="E19" s="38" t="s">
        <v>158</v>
      </c>
      <c r="F19" s="38" t="s">
        <v>155</v>
      </c>
      <c r="G19" s="25" t="s">
        <v>188</v>
      </c>
      <c r="H19" s="24">
        <v>0.46111111111111108</v>
      </c>
      <c r="I19" s="24">
        <v>0.66319444444444442</v>
      </c>
      <c r="J19" s="22">
        <f t="shared" si="1"/>
        <v>0.20208333333333334</v>
      </c>
      <c r="K19" s="36">
        <v>30</v>
      </c>
      <c r="L19" s="36">
        <v>30</v>
      </c>
      <c r="M19" s="36">
        <v>30</v>
      </c>
      <c r="N19" s="36">
        <v>30</v>
      </c>
      <c r="O19" s="36">
        <v>30</v>
      </c>
      <c r="P19" s="36">
        <v>30</v>
      </c>
      <c r="Q19" s="36">
        <v>30</v>
      </c>
      <c r="R19" s="36">
        <v>30</v>
      </c>
      <c r="S19" s="36">
        <v>30</v>
      </c>
      <c r="T19" s="36">
        <v>30</v>
      </c>
      <c r="U19" s="36">
        <v>30</v>
      </c>
      <c r="V19" s="37">
        <f t="shared" si="2"/>
        <v>330</v>
      </c>
      <c r="W19" s="57">
        <v>330</v>
      </c>
      <c r="X19" s="53">
        <v>0.20208333333333331</v>
      </c>
      <c r="Y19" s="57">
        <v>0</v>
      </c>
      <c r="Z19" s="53">
        <v>0.20208333333333331</v>
      </c>
      <c r="AA19" s="57">
        <v>330</v>
      </c>
      <c r="AB19" s="58" t="s">
        <v>209</v>
      </c>
    </row>
    <row r="20" spans="1:28" ht="20" customHeight="1" x14ac:dyDescent="0.35">
      <c r="A20" s="25"/>
      <c r="B20" s="25" t="s">
        <v>59</v>
      </c>
      <c r="C20" s="25">
        <v>244</v>
      </c>
      <c r="D20" s="38" t="s">
        <v>14</v>
      </c>
      <c r="E20" s="38" t="s">
        <v>166</v>
      </c>
      <c r="F20" s="38"/>
      <c r="G20" s="25" t="s">
        <v>187</v>
      </c>
      <c r="H20" s="24">
        <v>0.43472222222222223</v>
      </c>
      <c r="I20" s="24">
        <v>0.63888888888888895</v>
      </c>
      <c r="J20" s="22">
        <f t="shared" si="1"/>
        <v>0.20416666666666672</v>
      </c>
      <c r="K20" s="36">
        <v>30</v>
      </c>
      <c r="L20" s="36">
        <v>30</v>
      </c>
      <c r="M20" s="36">
        <v>30</v>
      </c>
      <c r="N20" s="36">
        <v>30</v>
      </c>
      <c r="O20" s="36">
        <v>30</v>
      </c>
      <c r="P20" s="36">
        <v>30</v>
      </c>
      <c r="Q20" s="36">
        <v>30</v>
      </c>
      <c r="R20" s="36">
        <v>30</v>
      </c>
      <c r="S20" s="36">
        <v>30</v>
      </c>
      <c r="T20" s="36">
        <v>30</v>
      </c>
      <c r="U20" s="36">
        <v>30</v>
      </c>
      <c r="V20" s="37">
        <f t="shared" si="2"/>
        <v>330</v>
      </c>
      <c r="W20" s="57">
        <v>330</v>
      </c>
      <c r="X20" s="53">
        <v>0.20416666666666669</v>
      </c>
      <c r="Y20" s="57">
        <v>0</v>
      </c>
      <c r="Z20" s="53">
        <v>0.20416666666666669</v>
      </c>
      <c r="AA20" s="57">
        <v>330</v>
      </c>
      <c r="AB20" s="58" t="s">
        <v>202</v>
      </c>
    </row>
    <row r="21" spans="1:28" ht="20" customHeight="1" x14ac:dyDescent="0.35">
      <c r="A21" s="25"/>
      <c r="B21" s="25" t="s">
        <v>59</v>
      </c>
      <c r="C21" s="25">
        <v>245</v>
      </c>
      <c r="D21" s="38" t="s">
        <v>37</v>
      </c>
      <c r="E21" s="38" t="s">
        <v>167</v>
      </c>
      <c r="F21" s="38"/>
      <c r="G21" s="25" t="s">
        <v>187</v>
      </c>
      <c r="H21" s="24">
        <v>0.43472222222222223</v>
      </c>
      <c r="I21" s="24">
        <v>0.63888888888888895</v>
      </c>
      <c r="J21" s="22">
        <f t="shared" si="1"/>
        <v>0.20416666666666672</v>
      </c>
      <c r="K21" s="36">
        <v>30</v>
      </c>
      <c r="L21" s="36">
        <v>30</v>
      </c>
      <c r="M21" s="36">
        <v>30</v>
      </c>
      <c r="N21" s="36">
        <v>30</v>
      </c>
      <c r="O21" s="36">
        <v>30</v>
      </c>
      <c r="P21" s="36">
        <v>30</v>
      </c>
      <c r="Q21" s="36">
        <v>30</v>
      </c>
      <c r="R21" s="36">
        <v>30</v>
      </c>
      <c r="S21" s="36">
        <v>30</v>
      </c>
      <c r="T21" s="36">
        <v>30</v>
      </c>
      <c r="U21" s="36">
        <v>30</v>
      </c>
      <c r="V21" s="37">
        <f t="shared" si="2"/>
        <v>330</v>
      </c>
      <c r="W21" s="57">
        <v>330</v>
      </c>
      <c r="X21" s="53">
        <v>0.20416666666666669</v>
      </c>
      <c r="Y21" s="57">
        <v>0</v>
      </c>
      <c r="Z21" s="53">
        <v>0.20416666666666669</v>
      </c>
      <c r="AA21" s="57">
        <v>330</v>
      </c>
      <c r="AB21" s="58" t="s">
        <v>202</v>
      </c>
    </row>
    <row r="22" spans="1:28" ht="20" customHeight="1" x14ac:dyDescent="0.35">
      <c r="A22" s="25"/>
      <c r="B22" s="25" t="s">
        <v>59</v>
      </c>
      <c r="C22" s="25">
        <v>246</v>
      </c>
      <c r="D22" s="38" t="s">
        <v>168</v>
      </c>
      <c r="E22" s="38" t="s">
        <v>169</v>
      </c>
      <c r="F22" s="38"/>
      <c r="G22" s="25" t="s">
        <v>187</v>
      </c>
      <c r="H22" s="24">
        <v>0.43472222222222223</v>
      </c>
      <c r="I22" s="24">
        <v>0.63888888888888895</v>
      </c>
      <c r="J22" s="22">
        <f t="shared" si="1"/>
        <v>0.20416666666666672</v>
      </c>
      <c r="K22" s="36">
        <v>30</v>
      </c>
      <c r="L22" s="36">
        <v>30</v>
      </c>
      <c r="M22" s="36">
        <v>30</v>
      </c>
      <c r="N22" s="36">
        <v>30</v>
      </c>
      <c r="O22" s="36">
        <v>30</v>
      </c>
      <c r="P22" s="36">
        <v>30</v>
      </c>
      <c r="Q22" s="36">
        <v>30</v>
      </c>
      <c r="R22" s="36">
        <v>30</v>
      </c>
      <c r="S22" s="36">
        <v>30</v>
      </c>
      <c r="T22" s="36">
        <v>30</v>
      </c>
      <c r="U22" s="36">
        <v>30</v>
      </c>
      <c r="V22" s="37">
        <f t="shared" si="2"/>
        <v>330</v>
      </c>
      <c r="W22" s="57">
        <v>330</v>
      </c>
      <c r="X22" s="53">
        <v>0.20416666666666669</v>
      </c>
      <c r="Y22" s="57">
        <v>0</v>
      </c>
      <c r="Z22" s="53">
        <v>0.20416666666666669</v>
      </c>
      <c r="AA22" s="57">
        <v>330</v>
      </c>
      <c r="AB22" s="58" t="s">
        <v>202</v>
      </c>
    </row>
    <row r="23" spans="1:28" ht="20" customHeight="1" x14ac:dyDescent="0.35">
      <c r="A23" s="25">
        <v>503</v>
      </c>
      <c r="B23" s="25" t="s">
        <v>59</v>
      </c>
      <c r="C23" s="25">
        <v>204</v>
      </c>
      <c r="D23" s="38" t="s">
        <v>62</v>
      </c>
      <c r="E23" s="38" t="s">
        <v>81</v>
      </c>
      <c r="F23" s="38" t="s">
        <v>28</v>
      </c>
      <c r="G23" s="25" t="s">
        <v>186</v>
      </c>
      <c r="H23" s="24">
        <v>0.43958333333333338</v>
      </c>
      <c r="I23" s="24">
        <v>0.67083333333333339</v>
      </c>
      <c r="J23" s="22">
        <f t="shared" si="1"/>
        <v>0.23125000000000001</v>
      </c>
      <c r="K23" s="36">
        <v>30</v>
      </c>
      <c r="L23" s="36">
        <v>30</v>
      </c>
      <c r="M23" s="36">
        <v>30</v>
      </c>
      <c r="N23" s="36">
        <v>30</v>
      </c>
      <c r="O23" s="36">
        <v>30</v>
      </c>
      <c r="P23" s="36">
        <v>30</v>
      </c>
      <c r="Q23" s="36">
        <v>30</v>
      </c>
      <c r="R23" s="36">
        <v>30</v>
      </c>
      <c r="S23" s="36">
        <v>30</v>
      </c>
      <c r="T23" s="36">
        <v>30</v>
      </c>
      <c r="U23" s="36">
        <v>30</v>
      </c>
      <c r="V23" s="37">
        <f t="shared" si="2"/>
        <v>330</v>
      </c>
      <c r="W23" s="57">
        <v>330</v>
      </c>
      <c r="X23" s="53">
        <v>0.23124999999999998</v>
      </c>
      <c r="Y23" s="57">
        <v>0</v>
      </c>
      <c r="Z23" s="53">
        <v>0.23124999999999998</v>
      </c>
      <c r="AA23" s="57">
        <v>330</v>
      </c>
      <c r="AB23" s="58" t="s">
        <v>210</v>
      </c>
    </row>
    <row r="24" spans="1:28" ht="20" customHeight="1" x14ac:dyDescent="0.35">
      <c r="A24" s="25">
        <v>4823</v>
      </c>
      <c r="B24" s="25" t="s">
        <v>59</v>
      </c>
      <c r="C24" s="25">
        <v>207</v>
      </c>
      <c r="D24" s="38" t="s">
        <v>61</v>
      </c>
      <c r="E24" s="38" t="s">
        <v>71</v>
      </c>
      <c r="F24" s="38" t="s">
        <v>83</v>
      </c>
      <c r="G24" s="25" t="s">
        <v>185</v>
      </c>
      <c r="H24" s="24">
        <v>0.39166666666666666</v>
      </c>
      <c r="I24" s="24">
        <v>0.6381944444444444</v>
      </c>
      <c r="J24" s="22">
        <f t="shared" si="1"/>
        <v>0.24652777777777773</v>
      </c>
      <c r="K24" s="36">
        <v>30</v>
      </c>
      <c r="L24" s="36">
        <v>30</v>
      </c>
      <c r="M24" s="36">
        <v>30</v>
      </c>
      <c r="N24" s="36">
        <v>30</v>
      </c>
      <c r="O24" s="36">
        <v>30</v>
      </c>
      <c r="P24" s="36">
        <v>30</v>
      </c>
      <c r="Q24" s="36">
        <v>30</v>
      </c>
      <c r="R24" s="36">
        <v>30</v>
      </c>
      <c r="S24" s="36">
        <v>30</v>
      </c>
      <c r="T24" s="36">
        <v>30</v>
      </c>
      <c r="U24" s="36">
        <v>30</v>
      </c>
      <c r="V24" s="37">
        <f t="shared" si="2"/>
        <v>330</v>
      </c>
      <c r="W24" s="57">
        <v>330</v>
      </c>
      <c r="X24" s="53">
        <v>0.24652777777777779</v>
      </c>
      <c r="Y24" s="57">
        <v>0</v>
      </c>
      <c r="Z24" s="53">
        <v>0.24652777777777779</v>
      </c>
      <c r="AA24" s="57">
        <v>330</v>
      </c>
      <c r="AB24" s="58" t="s">
        <v>212</v>
      </c>
    </row>
    <row r="25" spans="1:28" ht="20" customHeight="1" x14ac:dyDescent="0.35">
      <c r="A25" s="25">
        <v>857</v>
      </c>
      <c r="B25" s="25" t="s">
        <v>59</v>
      </c>
      <c r="C25" s="25">
        <v>220</v>
      </c>
      <c r="D25" s="38" t="s">
        <v>65</v>
      </c>
      <c r="E25" s="38" t="s">
        <v>76</v>
      </c>
      <c r="F25" s="38" t="s">
        <v>89</v>
      </c>
      <c r="G25" s="25" t="s">
        <v>187</v>
      </c>
      <c r="H25" s="24">
        <v>0.47986111111111113</v>
      </c>
      <c r="I25" s="24">
        <v>0.8305555555555556</v>
      </c>
      <c r="J25" s="22">
        <f t="shared" si="1"/>
        <v>0.35069444444444448</v>
      </c>
      <c r="K25" s="36">
        <v>30</v>
      </c>
      <c r="L25" s="36">
        <v>30</v>
      </c>
      <c r="M25" s="36">
        <v>30</v>
      </c>
      <c r="N25" s="36">
        <v>30</v>
      </c>
      <c r="O25" s="36">
        <v>30</v>
      </c>
      <c r="P25" s="36">
        <v>30</v>
      </c>
      <c r="Q25" s="36"/>
      <c r="R25" s="36">
        <v>30</v>
      </c>
      <c r="S25" s="36">
        <v>30</v>
      </c>
      <c r="T25" s="36"/>
      <c r="U25" s="36">
        <v>30</v>
      </c>
      <c r="V25" s="37">
        <f t="shared" si="2"/>
        <v>270</v>
      </c>
      <c r="W25" s="57">
        <v>270</v>
      </c>
      <c r="X25" s="53">
        <v>0.35069444444444442</v>
      </c>
      <c r="Y25" s="57">
        <v>0</v>
      </c>
      <c r="Z25" s="53">
        <v>0.35069444444444442</v>
      </c>
      <c r="AA25" s="57">
        <v>270</v>
      </c>
      <c r="AB25" s="58" t="s">
        <v>216</v>
      </c>
    </row>
    <row r="26" spans="1:28" ht="20" customHeight="1" x14ac:dyDescent="0.35">
      <c r="A26" s="25">
        <v>1336</v>
      </c>
      <c r="B26" s="25" t="s">
        <v>59</v>
      </c>
      <c r="C26" s="25">
        <v>227</v>
      </c>
      <c r="D26" s="38" t="s">
        <v>62</v>
      </c>
      <c r="E26" s="38" t="s">
        <v>80</v>
      </c>
      <c r="F26" s="38" t="s">
        <v>90</v>
      </c>
      <c r="G26" s="25" t="s">
        <v>188</v>
      </c>
      <c r="H26" s="24">
        <v>0.47986111111111113</v>
      </c>
      <c r="I26" s="24">
        <v>0.8305555555555556</v>
      </c>
      <c r="J26" s="22">
        <f t="shared" si="1"/>
        <v>0.35069444444444448</v>
      </c>
      <c r="K26" s="36">
        <v>30</v>
      </c>
      <c r="L26" s="36">
        <v>30</v>
      </c>
      <c r="M26" s="36">
        <v>30</v>
      </c>
      <c r="N26" s="36">
        <v>30</v>
      </c>
      <c r="O26" s="36">
        <v>30</v>
      </c>
      <c r="P26" s="36">
        <v>30</v>
      </c>
      <c r="Q26" s="36"/>
      <c r="R26" s="36">
        <v>30</v>
      </c>
      <c r="S26" s="36">
        <v>30</v>
      </c>
      <c r="T26" s="36"/>
      <c r="U26" s="36">
        <v>30</v>
      </c>
      <c r="V26" s="37">
        <f t="shared" si="2"/>
        <v>270</v>
      </c>
      <c r="W26" s="57">
        <v>270</v>
      </c>
      <c r="X26" s="53">
        <v>0.35069444444444442</v>
      </c>
      <c r="Y26" s="57">
        <v>0</v>
      </c>
      <c r="Z26" s="53">
        <v>0.35069444444444442</v>
      </c>
      <c r="AA26" s="57">
        <v>270</v>
      </c>
      <c r="AB26" s="58" t="s">
        <v>216</v>
      </c>
    </row>
    <row r="27" spans="1:28" ht="20" customHeight="1" x14ac:dyDescent="0.35">
      <c r="A27" s="25"/>
      <c r="B27" s="25" t="s">
        <v>59</v>
      </c>
      <c r="C27" s="25">
        <v>229</v>
      </c>
      <c r="D27" s="38" t="s">
        <v>64</v>
      </c>
      <c r="E27" s="38" t="s">
        <v>103</v>
      </c>
      <c r="F27" s="38"/>
      <c r="G27" s="25" t="s">
        <v>188</v>
      </c>
      <c r="H27" s="24">
        <v>0.39166666666666666</v>
      </c>
      <c r="I27" s="24">
        <v>0.79166666666666663</v>
      </c>
      <c r="J27" s="22">
        <f t="shared" si="1"/>
        <v>0.39999999999999997</v>
      </c>
      <c r="K27" s="36">
        <v>30</v>
      </c>
      <c r="L27" s="36">
        <v>30</v>
      </c>
      <c r="M27" s="36">
        <v>30</v>
      </c>
      <c r="N27" s="36">
        <v>30</v>
      </c>
      <c r="O27" s="36">
        <v>30</v>
      </c>
      <c r="P27" s="36">
        <v>30</v>
      </c>
      <c r="Q27" s="36">
        <v>30</v>
      </c>
      <c r="R27" s="36">
        <v>30</v>
      </c>
      <c r="S27" s="36"/>
      <c r="T27" s="36"/>
      <c r="U27" s="36">
        <v>30</v>
      </c>
      <c r="V27" s="37">
        <f t="shared" si="2"/>
        <v>270</v>
      </c>
      <c r="W27" s="57">
        <v>270</v>
      </c>
      <c r="X27" s="53">
        <v>0.39999999999999997</v>
      </c>
      <c r="Y27" s="57">
        <v>0</v>
      </c>
      <c r="Z27" s="53">
        <v>0.39999999999999997</v>
      </c>
      <c r="AA27" s="57">
        <v>270</v>
      </c>
      <c r="AB27" s="58" t="s">
        <v>217</v>
      </c>
    </row>
    <row r="28" spans="1:28" ht="20" customHeight="1" x14ac:dyDescent="0.35">
      <c r="A28" s="25">
        <v>4945</v>
      </c>
      <c r="B28" s="25" t="s">
        <v>59</v>
      </c>
      <c r="C28" s="25">
        <v>203</v>
      </c>
      <c r="D28" s="38" t="s">
        <v>67</v>
      </c>
      <c r="E28" s="38" t="s">
        <v>78</v>
      </c>
      <c r="F28" s="38" t="s">
        <v>57</v>
      </c>
      <c r="G28" s="25" t="s">
        <v>187</v>
      </c>
      <c r="H28" s="24">
        <v>0.35069444444444442</v>
      </c>
      <c r="I28" s="24">
        <v>0.51250000000000007</v>
      </c>
      <c r="J28" s="22">
        <f t="shared" si="1"/>
        <v>0.16180555555555565</v>
      </c>
      <c r="K28" s="36"/>
      <c r="L28" s="36"/>
      <c r="M28" s="36"/>
      <c r="N28" s="36">
        <v>30</v>
      </c>
      <c r="O28" s="36">
        <v>30</v>
      </c>
      <c r="P28" s="36">
        <v>30</v>
      </c>
      <c r="Q28" s="36">
        <v>30</v>
      </c>
      <c r="R28" s="36">
        <v>30</v>
      </c>
      <c r="S28" s="36">
        <v>30</v>
      </c>
      <c r="T28" s="36">
        <v>30</v>
      </c>
      <c r="U28" s="36">
        <v>30</v>
      </c>
      <c r="V28" s="37">
        <f t="shared" si="2"/>
        <v>240</v>
      </c>
      <c r="W28" s="57">
        <v>240</v>
      </c>
      <c r="X28" s="53">
        <v>0.16180555555555556</v>
      </c>
      <c r="Y28" s="57">
        <v>0</v>
      </c>
      <c r="Z28" s="53">
        <v>0.16180555555555556</v>
      </c>
      <c r="AA28" s="57">
        <v>240</v>
      </c>
      <c r="AB28" s="58" t="s">
        <v>218</v>
      </c>
    </row>
    <row r="29" spans="1:28" ht="20" customHeight="1" x14ac:dyDescent="0.35">
      <c r="A29" s="25"/>
      <c r="B29" s="25" t="s">
        <v>59</v>
      </c>
      <c r="C29" s="25">
        <v>212</v>
      </c>
      <c r="D29" s="38" t="s">
        <v>13</v>
      </c>
      <c r="E29" s="38" t="s">
        <v>173</v>
      </c>
      <c r="F29" s="38"/>
      <c r="G29" s="25" t="s">
        <v>187</v>
      </c>
      <c r="H29" s="24">
        <v>0.49305555555555558</v>
      </c>
      <c r="I29" s="24">
        <v>0.75694444444444453</v>
      </c>
      <c r="J29" s="22">
        <f t="shared" si="1"/>
        <v>0.26388888888888895</v>
      </c>
      <c r="K29" s="36">
        <v>30</v>
      </c>
      <c r="L29" s="36">
        <v>30</v>
      </c>
      <c r="M29" s="36">
        <v>30</v>
      </c>
      <c r="N29" s="36">
        <v>30</v>
      </c>
      <c r="O29" s="36">
        <v>30</v>
      </c>
      <c r="P29" s="36">
        <v>30</v>
      </c>
      <c r="Q29" s="36"/>
      <c r="R29" s="36">
        <v>30</v>
      </c>
      <c r="S29" s="36">
        <v>30</v>
      </c>
      <c r="T29" s="36"/>
      <c r="U29" s="36"/>
      <c r="V29" s="37">
        <f t="shared" si="2"/>
        <v>240</v>
      </c>
      <c r="W29" s="57">
        <v>240</v>
      </c>
      <c r="X29" s="53">
        <v>0.2638888888888889</v>
      </c>
      <c r="Y29" s="57">
        <v>0</v>
      </c>
      <c r="Z29" s="53">
        <v>0.2638888888888889</v>
      </c>
      <c r="AA29" s="57">
        <v>240</v>
      </c>
      <c r="AB29" s="58" t="s">
        <v>219</v>
      </c>
    </row>
    <row r="30" spans="1:28" ht="20" customHeight="1" x14ac:dyDescent="0.35">
      <c r="A30" s="25">
        <v>4478</v>
      </c>
      <c r="B30" s="25" t="s">
        <v>59</v>
      </c>
      <c r="C30" s="25">
        <v>241</v>
      </c>
      <c r="D30" s="38" t="s">
        <v>62</v>
      </c>
      <c r="E30" s="38" t="s">
        <v>149</v>
      </c>
      <c r="F30" s="38" t="s">
        <v>150</v>
      </c>
      <c r="G30" s="25" t="s">
        <v>186</v>
      </c>
      <c r="H30" s="24">
        <v>0.40972222222222227</v>
      </c>
      <c r="I30" s="24">
        <v>0.6118055555555556</v>
      </c>
      <c r="J30" s="22">
        <f t="shared" si="1"/>
        <v>0.20208333333333334</v>
      </c>
      <c r="K30" s="36"/>
      <c r="L30" s="36"/>
      <c r="M30" s="36"/>
      <c r="N30" s="36"/>
      <c r="O30" s="36">
        <v>30</v>
      </c>
      <c r="P30" s="36">
        <v>30</v>
      </c>
      <c r="Q30" s="36">
        <v>30</v>
      </c>
      <c r="R30" s="36">
        <v>30</v>
      </c>
      <c r="S30" s="36">
        <v>30</v>
      </c>
      <c r="T30" s="36">
        <v>30</v>
      </c>
      <c r="U30" s="36">
        <v>30</v>
      </c>
      <c r="V30" s="37">
        <f t="shared" si="2"/>
        <v>210</v>
      </c>
      <c r="W30" s="57">
        <v>210</v>
      </c>
      <c r="X30" s="53">
        <v>0.20208333333333331</v>
      </c>
      <c r="Y30" s="57">
        <v>0</v>
      </c>
      <c r="Z30" s="53">
        <v>0.20208333333333331</v>
      </c>
      <c r="AA30" s="57">
        <v>210</v>
      </c>
      <c r="AB30" s="58" t="s">
        <v>211</v>
      </c>
    </row>
    <row r="31" spans="1:28" ht="20" customHeight="1" x14ac:dyDescent="0.35">
      <c r="A31" s="25">
        <v>1341</v>
      </c>
      <c r="B31" s="25" t="s">
        <v>59</v>
      </c>
      <c r="C31" s="25">
        <v>206</v>
      </c>
      <c r="D31" s="38" t="s">
        <v>104</v>
      </c>
      <c r="E31" s="38" t="s">
        <v>105</v>
      </c>
      <c r="F31" s="38" t="s">
        <v>111</v>
      </c>
      <c r="G31" s="25" t="s">
        <v>185</v>
      </c>
      <c r="H31" s="24">
        <v>0.40972222222222227</v>
      </c>
      <c r="I31" s="24">
        <v>0.63194444444444442</v>
      </c>
      <c r="J31" s="22">
        <f t="shared" si="1"/>
        <v>0.22222222222222215</v>
      </c>
      <c r="K31" s="36">
        <v>30</v>
      </c>
      <c r="L31" s="36">
        <v>30</v>
      </c>
      <c r="M31" s="36">
        <v>30</v>
      </c>
      <c r="N31" s="36">
        <v>30</v>
      </c>
      <c r="O31" s="36"/>
      <c r="P31" s="36"/>
      <c r="Q31" s="36"/>
      <c r="R31" s="36"/>
      <c r="S31" s="36">
        <v>30</v>
      </c>
      <c r="T31" s="36"/>
      <c r="U31" s="36"/>
      <c r="V31" s="37">
        <f t="shared" si="2"/>
        <v>150</v>
      </c>
      <c r="W31" s="57">
        <v>150</v>
      </c>
      <c r="X31" s="53">
        <v>0.22222222222222221</v>
      </c>
      <c r="Y31" s="57">
        <v>0</v>
      </c>
      <c r="Z31" s="53">
        <v>0.22222222222222221</v>
      </c>
      <c r="AA31" s="57">
        <v>150</v>
      </c>
      <c r="AB31" s="58" t="s">
        <v>213</v>
      </c>
    </row>
    <row r="45" spans="23:28" x14ac:dyDescent="0.35">
      <c r="W45" s="50"/>
      <c r="X45" s="50"/>
      <c r="Y45" s="50"/>
      <c r="Z45" s="50"/>
      <c r="AA45" s="50"/>
      <c r="AB45" s="50"/>
    </row>
  </sheetData>
  <sortState xmlns:xlrd2="http://schemas.microsoft.com/office/spreadsheetml/2017/richdata2" ref="A3:AB31">
    <sortCondition descending="1" ref="AA2:AA31"/>
  </sortState>
  <phoneticPr fontId="6" type="noConversion"/>
  <pageMargins left="0.7" right="0.7" top="0.75" bottom="0.75" header="0.3" footer="0.3"/>
  <pageSetup paperSize="9" scale="6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N44"/>
  <sheetViews>
    <sheetView tabSelected="1" topLeftCell="S1" zoomScale="82" zoomScaleNormal="82" workbookViewId="0">
      <pane ySplit="2" topLeftCell="A3" activePane="bottomLeft" state="frozen"/>
      <selection activeCell="H1" sqref="H1"/>
      <selection pane="bottomLeft" activeCell="AN7" sqref="AN7"/>
    </sheetView>
  </sheetViews>
  <sheetFormatPr defaultColWidth="8.90625" defaultRowHeight="14.5" x14ac:dyDescent="0.35"/>
  <cols>
    <col min="1" max="1" width="9.36328125" style="1" customWidth="1"/>
    <col min="2" max="2" width="8.90625" style="2" customWidth="1"/>
    <col min="3" max="3" width="12.453125" style="29" customWidth="1"/>
    <col min="4" max="4" width="18.453125" style="40" customWidth="1"/>
    <col min="5" max="5" width="23.6328125" style="40" customWidth="1"/>
    <col min="6" max="6" width="22.08984375" style="40" bestFit="1" customWidth="1"/>
    <col min="7" max="7" width="7.81640625" style="2" bestFit="1" customWidth="1"/>
    <col min="8" max="8" width="11.1796875" style="1" customWidth="1"/>
    <col min="9" max="9" width="9.90625" style="1" customWidth="1"/>
    <col min="10" max="10" width="15.54296875" style="1" customWidth="1"/>
    <col min="11" max="11" width="4.08984375" style="30" customWidth="1"/>
    <col min="12" max="33" width="3.81640625" style="30" customWidth="1"/>
    <col min="34" max="34" width="8.90625" style="1"/>
    <col min="35" max="35" width="19.90625" style="49" bestFit="1" customWidth="1"/>
    <col min="36" max="36" width="8.90625" style="49"/>
    <col min="37" max="37" width="12.1796875" style="49" bestFit="1" customWidth="1"/>
    <col min="38" max="38" width="13.36328125" style="49" bestFit="1" customWidth="1"/>
    <col min="39" max="40" width="8.90625" style="49"/>
    <col min="41" max="16384" width="8.90625" style="1"/>
  </cols>
  <sheetData>
    <row r="1" spans="1:40" s="28" customFormat="1" x14ac:dyDescent="0.35">
      <c r="A1" s="23" t="s">
        <v>0</v>
      </c>
      <c r="B1" s="23" t="s">
        <v>1</v>
      </c>
      <c r="C1" s="23" t="s">
        <v>113</v>
      </c>
      <c r="D1" s="23" t="s">
        <v>2</v>
      </c>
      <c r="E1" s="23" t="s">
        <v>3</v>
      </c>
      <c r="F1" s="23" t="s">
        <v>4</v>
      </c>
      <c r="G1" s="23" t="s">
        <v>184</v>
      </c>
      <c r="H1" s="23" t="s">
        <v>174</v>
      </c>
      <c r="I1" s="23" t="s">
        <v>175</v>
      </c>
      <c r="J1" s="23" t="s">
        <v>176</v>
      </c>
      <c r="K1" s="32">
        <v>1</v>
      </c>
      <c r="L1" s="32">
        <v>2</v>
      </c>
      <c r="M1" s="32">
        <v>3</v>
      </c>
      <c r="N1" s="32">
        <v>4</v>
      </c>
      <c r="O1" s="32">
        <v>5</v>
      </c>
      <c r="P1" s="32">
        <v>6</v>
      </c>
      <c r="Q1" s="32">
        <v>7</v>
      </c>
      <c r="R1" s="32">
        <v>8</v>
      </c>
      <c r="S1" s="32">
        <v>9</v>
      </c>
      <c r="T1" s="32">
        <v>10</v>
      </c>
      <c r="U1" s="32">
        <v>11</v>
      </c>
      <c r="V1" s="32">
        <v>12</v>
      </c>
      <c r="W1" s="32">
        <v>13</v>
      </c>
      <c r="X1" s="32">
        <v>14</v>
      </c>
      <c r="Y1" s="32">
        <v>15</v>
      </c>
      <c r="Z1" s="32">
        <v>16</v>
      </c>
      <c r="AA1" s="32">
        <v>17</v>
      </c>
      <c r="AB1" s="32">
        <v>18</v>
      </c>
      <c r="AC1" s="32">
        <v>19</v>
      </c>
      <c r="AD1" s="32">
        <v>20</v>
      </c>
      <c r="AE1" s="32">
        <v>21</v>
      </c>
      <c r="AF1" s="32">
        <v>22</v>
      </c>
      <c r="AG1" s="32">
        <v>23</v>
      </c>
      <c r="AH1" s="23" t="s">
        <v>177</v>
      </c>
      <c r="AI1" s="46" t="s">
        <v>178</v>
      </c>
      <c r="AJ1" s="46" t="s">
        <v>179</v>
      </c>
      <c r="AK1" s="46" t="s">
        <v>180</v>
      </c>
      <c r="AL1" s="46" t="s">
        <v>181</v>
      </c>
      <c r="AM1" s="46" t="s">
        <v>182</v>
      </c>
      <c r="AN1" s="46" t="s">
        <v>183</v>
      </c>
    </row>
    <row r="2" spans="1:40" ht="20" hidden="1" customHeight="1" x14ac:dyDescent="0.35">
      <c r="A2" s="25"/>
      <c r="B2" s="25"/>
      <c r="C2" s="25"/>
      <c r="D2" s="38"/>
      <c r="E2" s="38"/>
      <c r="F2" s="38"/>
      <c r="G2" s="25"/>
      <c r="H2" s="24">
        <f>TIME(H36,0,0)</f>
        <v>0</v>
      </c>
      <c r="I2" s="24">
        <f>TIME(0,0,0)</f>
        <v>0</v>
      </c>
      <c r="J2" s="43">
        <f t="shared" ref="J2:J5" si="0">I2-H2</f>
        <v>0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35"/>
      <c r="AI2" s="47"/>
      <c r="AJ2" s="47"/>
      <c r="AK2" s="47"/>
      <c r="AL2" s="47"/>
      <c r="AM2" s="47"/>
      <c r="AN2" s="47"/>
    </row>
    <row r="3" spans="1:40" ht="20" customHeight="1" x14ac:dyDescent="0.35">
      <c r="A3" s="25">
        <v>879</v>
      </c>
      <c r="B3" s="25" t="s">
        <v>91</v>
      </c>
      <c r="C3" s="25">
        <v>606</v>
      </c>
      <c r="D3" s="38" t="s">
        <v>13</v>
      </c>
      <c r="E3" s="38" t="s">
        <v>74</v>
      </c>
      <c r="F3" s="38" t="s">
        <v>88</v>
      </c>
      <c r="G3" s="25" t="s">
        <v>187</v>
      </c>
      <c r="H3" s="24">
        <v>0.41111111111111115</v>
      </c>
      <c r="I3" s="24">
        <v>0.67361111111111116</v>
      </c>
      <c r="J3" s="22">
        <f t="shared" si="0"/>
        <v>0.26250000000000001</v>
      </c>
      <c r="K3" s="36">
        <v>30</v>
      </c>
      <c r="L3" s="36">
        <v>30</v>
      </c>
      <c r="M3" s="36">
        <v>30</v>
      </c>
      <c r="N3" s="36">
        <v>30</v>
      </c>
      <c r="O3" s="36">
        <v>30</v>
      </c>
      <c r="P3" s="36">
        <v>30</v>
      </c>
      <c r="Q3" s="36">
        <v>30</v>
      </c>
      <c r="R3" s="36">
        <v>30</v>
      </c>
      <c r="S3" s="36">
        <v>30</v>
      </c>
      <c r="T3" s="36">
        <v>30</v>
      </c>
      <c r="U3" s="36">
        <v>30</v>
      </c>
      <c r="V3" s="36">
        <v>30</v>
      </c>
      <c r="W3" s="36">
        <v>30</v>
      </c>
      <c r="X3" s="36">
        <v>30</v>
      </c>
      <c r="Y3" s="36">
        <v>30</v>
      </c>
      <c r="Z3" s="36">
        <v>30</v>
      </c>
      <c r="AA3" s="36">
        <v>30</v>
      </c>
      <c r="AB3" s="36">
        <v>30</v>
      </c>
      <c r="AC3" s="36">
        <v>30</v>
      </c>
      <c r="AD3" s="36">
        <v>30</v>
      </c>
      <c r="AE3" s="36">
        <v>30</v>
      </c>
      <c r="AF3" s="36">
        <v>30</v>
      </c>
      <c r="AG3" s="36">
        <v>30</v>
      </c>
      <c r="AH3" s="37">
        <f t="shared" ref="AH3:AH5" si="1">SUM(K3:AG3)</f>
        <v>690</v>
      </c>
      <c r="AI3" s="57">
        <v>690</v>
      </c>
      <c r="AJ3" s="53">
        <v>0.26250000000000001</v>
      </c>
      <c r="AK3" s="57">
        <v>0</v>
      </c>
      <c r="AL3" s="53">
        <v>0.26250000000000001</v>
      </c>
      <c r="AM3" s="57">
        <v>690</v>
      </c>
      <c r="AN3" s="57">
        <v>1</v>
      </c>
    </row>
    <row r="4" spans="1:40" ht="20" customHeight="1" x14ac:dyDescent="0.35">
      <c r="A4" s="25"/>
      <c r="B4" s="25" t="s">
        <v>91</v>
      </c>
      <c r="C4" s="25">
        <v>625</v>
      </c>
      <c r="D4" s="38" t="s">
        <v>171</v>
      </c>
      <c r="E4" s="38" t="s">
        <v>172</v>
      </c>
      <c r="F4" s="38"/>
      <c r="G4" s="25" t="s">
        <v>187</v>
      </c>
      <c r="H4" s="24">
        <v>0.45208333333333334</v>
      </c>
      <c r="I4" s="24">
        <v>0.73333333333333339</v>
      </c>
      <c r="J4" s="22">
        <f t="shared" si="0"/>
        <v>0.28125000000000006</v>
      </c>
      <c r="K4" s="36">
        <v>30</v>
      </c>
      <c r="L4" s="36">
        <v>30</v>
      </c>
      <c r="M4" s="36">
        <v>30</v>
      </c>
      <c r="N4" s="36">
        <v>30</v>
      </c>
      <c r="O4" s="36">
        <v>30</v>
      </c>
      <c r="P4" s="36">
        <v>30</v>
      </c>
      <c r="Q4" s="36">
        <v>30</v>
      </c>
      <c r="R4" s="36">
        <v>30</v>
      </c>
      <c r="S4" s="36">
        <v>30</v>
      </c>
      <c r="T4" s="36">
        <v>30</v>
      </c>
      <c r="U4" s="36">
        <v>30</v>
      </c>
      <c r="V4" s="36">
        <v>30</v>
      </c>
      <c r="W4" s="36">
        <v>30</v>
      </c>
      <c r="X4" s="36">
        <v>30</v>
      </c>
      <c r="Y4" s="36">
        <v>30</v>
      </c>
      <c r="Z4" s="36">
        <v>30</v>
      </c>
      <c r="AA4" s="36">
        <v>30</v>
      </c>
      <c r="AB4" s="36">
        <v>30</v>
      </c>
      <c r="AC4" s="36">
        <v>30</v>
      </c>
      <c r="AD4" s="36">
        <v>30</v>
      </c>
      <c r="AE4" s="36">
        <v>30</v>
      </c>
      <c r="AF4" s="36">
        <v>30</v>
      </c>
      <c r="AG4" s="36">
        <v>30</v>
      </c>
      <c r="AH4" s="37">
        <f t="shared" si="1"/>
        <v>690</v>
      </c>
      <c r="AI4" s="57">
        <v>690</v>
      </c>
      <c r="AJ4" s="53">
        <v>0.28125</v>
      </c>
      <c r="AK4" s="57">
        <v>0</v>
      </c>
      <c r="AL4" s="53">
        <v>0.28125</v>
      </c>
      <c r="AM4" s="57">
        <v>690</v>
      </c>
      <c r="AN4" s="57">
        <v>2</v>
      </c>
    </row>
    <row r="5" spans="1:40" ht="20" customHeight="1" x14ac:dyDescent="0.35">
      <c r="A5" s="25">
        <v>847</v>
      </c>
      <c r="B5" s="25" t="s">
        <v>91</v>
      </c>
      <c r="C5" s="25">
        <v>614</v>
      </c>
      <c r="D5" s="38" t="s">
        <v>10</v>
      </c>
      <c r="E5" s="38" t="s">
        <v>19</v>
      </c>
      <c r="F5" s="38" t="s">
        <v>27</v>
      </c>
      <c r="G5" s="25" t="s">
        <v>187</v>
      </c>
      <c r="H5" s="24">
        <v>0.38611111111111113</v>
      </c>
      <c r="I5" s="24">
        <v>0.67013888888888884</v>
      </c>
      <c r="J5" s="22">
        <f t="shared" si="0"/>
        <v>0.28402777777777771</v>
      </c>
      <c r="K5" s="36">
        <v>30</v>
      </c>
      <c r="L5" s="36">
        <v>30</v>
      </c>
      <c r="M5" s="36">
        <v>30</v>
      </c>
      <c r="N5" s="36">
        <v>30</v>
      </c>
      <c r="O5" s="36">
        <v>30</v>
      </c>
      <c r="P5" s="36">
        <v>30</v>
      </c>
      <c r="Q5" s="36">
        <v>30</v>
      </c>
      <c r="R5" s="36">
        <v>30</v>
      </c>
      <c r="S5" s="36">
        <v>30</v>
      </c>
      <c r="T5" s="36">
        <v>30</v>
      </c>
      <c r="U5" s="36">
        <v>30</v>
      </c>
      <c r="V5" s="36">
        <v>30</v>
      </c>
      <c r="W5" s="36">
        <v>30</v>
      </c>
      <c r="X5" s="36">
        <v>30</v>
      </c>
      <c r="Y5" s="36">
        <v>30</v>
      </c>
      <c r="Z5" s="36">
        <v>30</v>
      </c>
      <c r="AA5" s="36">
        <v>30</v>
      </c>
      <c r="AB5" s="36">
        <v>30</v>
      </c>
      <c r="AC5" s="36">
        <v>30</v>
      </c>
      <c r="AD5" s="36">
        <v>30</v>
      </c>
      <c r="AE5" s="36">
        <v>30</v>
      </c>
      <c r="AF5" s="36">
        <v>30</v>
      </c>
      <c r="AG5" s="36">
        <v>30</v>
      </c>
      <c r="AH5" s="37">
        <f t="shared" si="1"/>
        <v>690</v>
      </c>
      <c r="AI5" s="57">
        <v>690</v>
      </c>
      <c r="AJ5" s="53">
        <v>0.28402777777777777</v>
      </c>
      <c r="AK5" s="57">
        <v>0</v>
      </c>
      <c r="AL5" s="53">
        <v>0.28402777777777777</v>
      </c>
      <c r="AM5" s="57">
        <v>690</v>
      </c>
      <c r="AN5" s="57">
        <v>3</v>
      </c>
    </row>
    <row r="6" spans="1:40" ht="20" customHeight="1" x14ac:dyDescent="0.35">
      <c r="A6" s="25"/>
      <c r="B6" s="25" t="s">
        <v>91</v>
      </c>
      <c r="C6" s="25">
        <v>624</v>
      </c>
      <c r="D6" s="38" t="s">
        <v>92</v>
      </c>
      <c r="E6" s="38" t="s">
        <v>170</v>
      </c>
      <c r="F6" s="38"/>
      <c r="G6" s="25" t="s">
        <v>187</v>
      </c>
      <c r="H6" s="24">
        <v>0.3611111111111111</v>
      </c>
      <c r="I6" s="24">
        <v>0.74861111111111101</v>
      </c>
      <c r="J6" s="22">
        <f t="shared" ref="J6:J16" si="2">I6-H6</f>
        <v>0.3874999999999999</v>
      </c>
      <c r="K6" s="36">
        <v>30</v>
      </c>
      <c r="L6" s="36">
        <v>30</v>
      </c>
      <c r="M6" s="36">
        <v>30</v>
      </c>
      <c r="N6" s="36">
        <v>30</v>
      </c>
      <c r="O6" s="36">
        <v>30</v>
      </c>
      <c r="P6" s="36">
        <v>30</v>
      </c>
      <c r="Q6" s="36"/>
      <c r="R6" s="36">
        <v>30</v>
      </c>
      <c r="S6" s="36">
        <v>30</v>
      </c>
      <c r="T6" s="36">
        <v>30</v>
      </c>
      <c r="U6" s="36">
        <v>30</v>
      </c>
      <c r="V6" s="36">
        <v>30</v>
      </c>
      <c r="W6" s="36">
        <v>30</v>
      </c>
      <c r="X6" s="36">
        <v>30</v>
      </c>
      <c r="Y6" s="36">
        <v>30</v>
      </c>
      <c r="Z6" s="36">
        <v>30</v>
      </c>
      <c r="AA6" s="36">
        <v>30</v>
      </c>
      <c r="AB6" s="36">
        <v>30</v>
      </c>
      <c r="AC6" s="36">
        <v>30</v>
      </c>
      <c r="AD6" s="36">
        <v>30</v>
      </c>
      <c r="AE6" s="36">
        <v>30</v>
      </c>
      <c r="AF6" s="36">
        <v>30</v>
      </c>
      <c r="AG6" s="36">
        <v>30</v>
      </c>
      <c r="AH6" s="37">
        <f t="shared" ref="AH6:AH16" si="3">SUM(K6:AG6)</f>
        <v>660</v>
      </c>
      <c r="AI6" s="48">
        <v>660</v>
      </c>
      <c r="AJ6" s="53">
        <v>0.38750000000000001</v>
      </c>
      <c r="AK6" s="57">
        <v>0</v>
      </c>
      <c r="AL6" s="53">
        <v>0.38750000000000001</v>
      </c>
      <c r="AM6" s="57">
        <v>660</v>
      </c>
      <c r="AN6" s="57">
        <v>4</v>
      </c>
    </row>
    <row r="7" spans="1:40" ht="20" customHeight="1" x14ac:dyDescent="0.35">
      <c r="A7" s="25">
        <v>1120</v>
      </c>
      <c r="B7" s="25" t="s">
        <v>91</v>
      </c>
      <c r="C7" s="25">
        <v>620</v>
      </c>
      <c r="D7" s="38" t="s">
        <v>115</v>
      </c>
      <c r="E7" s="38" t="s">
        <v>163</v>
      </c>
      <c r="F7" s="38" t="s">
        <v>26</v>
      </c>
      <c r="G7" s="25" t="s">
        <v>185</v>
      </c>
      <c r="H7" s="24">
        <v>0.43958333333333338</v>
      </c>
      <c r="I7" s="24">
        <v>0.79722222222222217</v>
      </c>
      <c r="J7" s="22">
        <f t="shared" si="2"/>
        <v>0.35763888888888878</v>
      </c>
      <c r="K7" s="36">
        <v>30</v>
      </c>
      <c r="L7" s="36">
        <v>30</v>
      </c>
      <c r="M7" s="36">
        <v>30</v>
      </c>
      <c r="N7" s="36">
        <v>30</v>
      </c>
      <c r="O7" s="36">
        <v>30</v>
      </c>
      <c r="P7" s="36">
        <v>30</v>
      </c>
      <c r="Q7" s="36">
        <v>30</v>
      </c>
      <c r="R7" s="36">
        <v>30</v>
      </c>
      <c r="S7" s="36">
        <v>30</v>
      </c>
      <c r="T7" s="36"/>
      <c r="U7" s="36">
        <v>30</v>
      </c>
      <c r="V7" s="36">
        <v>30</v>
      </c>
      <c r="W7" s="36">
        <v>30</v>
      </c>
      <c r="X7" s="36">
        <v>30</v>
      </c>
      <c r="Y7" s="36">
        <v>30</v>
      </c>
      <c r="Z7" s="36">
        <v>30</v>
      </c>
      <c r="AA7" s="36">
        <v>30</v>
      </c>
      <c r="AB7" s="36">
        <v>30</v>
      </c>
      <c r="AC7" s="36">
        <v>30</v>
      </c>
      <c r="AD7" s="36">
        <v>30</v>
      </c>
      <c r="AE7" s="36">
        <v>30</v>
      </c>
      <c r="AF7" s="36">
        <v>30</v>
      </c>
      <c r="AG7" s="36"/>
      <c r="AH7" s="37">
        <f t="shared" si="3"/>
        <v>630</v>
      </c>
      <c r="AI7" s="57">
        <v>630</v>
      </c>
      <c r="AJ7" s="53">
        <v>0.3576388888888889</v>
      </c>
      <c r="AK7" s="57">
        <v>0</v>
      </c>
      <c r="AL7" s="53">
        <v>0.3576388888888889</v>
      </c>
      <c r="AM7" s="57">
        <v>630</v>
      </c>
      <c r="AN7" s="58" t="s">
        <v>220</v>
      </c>
    </row>
    <row r="8" spans="1:40" ht="20" customHeight="1" x14ac:dyDescent="0.35">
      <c r="A8" s="25">
        <v>1126</v>
      </c>
      <c r="B8" s="25" t="s">
        <v>91</v>
      </c>
      <c r="C8" s="25">
        <v>621</v>
      </c>
      <c r="D8" s="38" t="s">
        <v>12</v>
      </c>
      <c r="E8" s="38" t="s">
        <v>21</v>
      </c>
      <c r="F8" s="38" t="s">
        <v>26</v>
      </c>
      <c r="G8" s="25" t="s">
        <v>187</v>
      </c>
      <c r="H8" s="24">
        <v>0.43958333333333338</v>
      </c>
      <c r="I8" s="24">
        <v>0.79722222222222217</v>
      </c>
      <c r="J8" s="22">
        <f t="shared" si="2"/>
        <v>0.35763888888888878</v>
      </c>
      <c r="K8" s="36">
        <v>30</v>
      </c>
      <c r="L8" s="36">
        <v>30</v>
      </c>
      <c r="M8" s="36">
        <v>30</v>
      </c>
      <c r="N8" s="36">
        <v>30</v>
      </c>
      <c r="O8" s="36">
        <v>30</v>
      </c>
      <c r="P8" s="36">
        <v>30</v>
      </c>
      <c r="Q8" s="36">
        <v>30</v>
      </c>
      <c r="R8" s="36">
        <v>30</v>
      </c>
      <c r="S8" s="36">
        <v>30</v>
      </c>
      <c r="T8" s="36"/>
      <c r="U8" s="36">
        <v>30</v>
      </c>
      <c r="V8" s="36">
        <v>30</v>
      </c>
      <c r="W8" s="36">
        <v>30</v>
      </c>
      <c r="X8" s="36">
        <v>30</v>
      </c>
      <c r="Y8" s="36">
        <v>30</v>
      </c>
      <c r="Z8" s="36">
        <v>30</v>
      </c>
      <c r="AA8" s="36">
        <v>30</v>
      </c>
      <c r="AB8" s="36">
        <v>30</v>
      </c>
      <c r="AC8" s="36">
        <v>30</v>
      </c>
      <c r="AD8" s="36">
        <v>30</v>
      </c>
      <c r="AE8" s="36">
        <v>30</v>
      </c>
      <c r="AF8" s="36">
        <v>30</v>
      </c>
      <c r="AG8" s="36"/>
      <c r="AH8" s="37">
        <f t="shared" si="3"/>
        <v>630</v>
      </c>
      <c r="AI8" s="57">
        <v>630</v>
      </c>
      <c r="AJ8" s="53">
        <v>0.3576388888888889</v>
      </c>
      <c r="AK8" s="57">
        <v>0</v>
      </c>
      <c r="AL8" s="53">
        <v>0.3576388888888889</v>
      </c>
      <c r="AM8" s="57">
        <v>630</v>
      </c>
      <c r="AN8" s="57">
        <v>5</v>
      </c>
    </row>
    <row r="9" spans="1:40" ht="20" customHeight="1" x14ac:dyDescent="0.35">
      <c r="A9" s="25">
        <v>2498</v>
      </c>
      <c r="B9" s="25" t="s">
        <v>91</v>
      </c>
      <c r="C9" s="25">
        <v>622</v>
      </c>
      <c r="D9" s="38" t="s">
        <v>9</v>
      </c>
      <c r="E9" s="38" t="s">
        <v>18</v>
      </c>
      <c r="F9" s="38" t="s">
        <v>26</v>
      </c>
      <c r="G9" s="25" t="s">
        <v>185</v>
      </c>
      <c r="H9" s="24">
        <v>0.43958333333333338</v>
      </c>
      <c r="I9" s="24">
        <v>0.79722222222222217</v>
      </c>
      <c r="J9" s="22">
        <f t="shared" si="2"/>
        <v>0.35763888888888878</v>
      </c>
      <c r="K9" s="36">
        <v>30</v>
      </c>
      <c r="L9" s="36">
        <v>30</v>
      </c>
      <c r="M9" s="36">
        <v>30</v>
      </c>
      <c r="N9" s="36">
        <v>30</v>
      </c>
      <c r="O9" s="36">
        <v>30</v>
      </c>
      <c r="P9" s="36">
        <v>30</v>
      </c>
      <c r="Q9" s="36">
        <v>30</v>
      </c>
      <c r="R9" s="36">
        <v>30</v>
      </c>
      <c r="S9" s="36">
        <v>30</v>
      </c>
      <c r="T9" s="36"/>
      <c r="U9" s="36">
        <v>30</v>
      </c>
      <c r="V9" s="36">
        <v>30</v>
      </c>
      <c r="W9" s="36">
        <v>30</v>
      </c>
      <c r="X9" s="36">
        <v>30</v>
      </c>
      <c r="Y9" s="36">
        <v>30</v>
      </c>
      <c r="Z9" s="36">
        <v>30</v>
      </c>
      <c r="AA9" s="36">
        <v>30</v>
      </c>
      <c r="AB9" s="36">
        <v>30</v>
      </c>
      <c r="AC9" s="36">
        <v>30</v>
      </c>
      <c r="AD9" s="36">
        <v>30</v>
      </c>
      <c r="AE9" s="36">
        <v>30</v>
      </c>
      <c r="AF9" s="36">
        <v>30</v>
      </c>
      <c r="AG9" s="36"/>
      <c r="AH9" s="37">
        <f t="shared" si="3"/>
        <v>630</v>
      </c>
      <c r="AI9" s="57">
        <v>630</v>
      </c>
      <c r="AJ9" s="53">
        <v>0.3576388888888889</v>
      </c>
      <c r="AK9" s="57">
        <v>0</v>
      </c>
      <c r="AL9" s="53">
        <v>0.3576388888888889</v>
      </c>
      <c r="AM9" s="57">
        <v>630</v>
      </c>
      <c r="AN9" s="58" t="s">
        <v>220</v>
      </c>
    </row>
    <row r="10" spans="1:40" ht="20" customHeight="1" x14ac:dyDescent="0.35">
      <c r="A10" s="25">
        <v>4671</v>
      </c>
      <c r="B10" s="25" t="s">
        <v>91</v>
      </c>
      <c r="C10" s="25">
        <v>623</v>
      </c>
      <c r="D10" s="38" t="s">
        <v>38</v>
      </c>
      <c r="E10" s="38" t="s">
        <v>21</v>
      </c>
      <c r="F10" s="38" t="s">
        <v>26</v>
      </c>
      <c r="G10" s="25" t="s">
        <v>188</v>
      </c>
      <c r="H10" s="24">
        <v>0.43958333333333338</v>
      </c>
      <c r="I10" s="24">
        <v>0.79722222222222217</v>
      </c>
      <c r="J10" s="22">
        <f t="shared" si="2"/>
        <v>0.35763888888888878</v>
      </c>
      <c r="K10" s="36">
        <v>30</v>
      </c>
      <c r="L10" s="36">
        <v>30</v>
      </c>
      <c r="M10" s="36">
        <v>30</v>
      </c>
      <c r="N10" s="36">
        <v>30</v>
      </c>
      <c r="O10" s="36">
        <v>30</v>
      </c>
      <c r="P10" s="36">
        <v>30</v>
      </c>
      <c r="Q10" s="36">
        <v>30</v>
      </c>
      <c r="R10" s="36">
        <v>30</v>
      </c>
      <c r="S10" s="36">
        <v>30</v>
      </c>
      <c r="T10" s="36"/>
      <c r="U10" s="36">
        <v>30</v>
      </c>
      <c r="V10" s="36">
        <v>30</v>
      </c>
      <c r="W10" s="36">
        <v>30</v>
      </c>
      <c r="X10" s="36">
        <v>30</v>
      </c>
      <c r="Y10" s="36">
        <v>30</v>
      </c>
      <c r="Z10" s="36">
        <v>30</v>
      </c>
      <c r="AA10" s="36">
        <v>30</v>
      </c>
      <c r="AB10" s="36">
        <v>30</v>
      </c>
      <c r="AC10" s="36">
        <v>30</v>
      </c>
      <c r="AD10" s="36">
        <v>30</v>
      </c>
      <c r="AE10" s="36">
        <v>30</v>
      </c>
      <c r="AF10" s="36">
        <v>30</v>
      </c>
      <c r="AG10" s="36"/>
      <c r="AH10" s="37">
        <f t="shared" si="3"/>
        <v>630</v>
      </c>
      <c r="AI10" s="57">
        <v>630</v>
      </c>
      <c r="AJ10" s="53">
        <v>0.3576388888888889</v>
      </c>
      <c r="AK10" s="57">
        <v>0</v>
      </c>
      <c r="AL10" s="53">
        <v>0.3576388888888889</v>
      </c>
      <c r="AM10" s="57">
        <v>630</v>
      </c>
      <c r="AN10" s="58" t="s">
        <v>204</v>
      </c>
    </row>
    <row r="11" spans="1:40" ht="20" customHeight="1" x14ac:dyDescent="0.35">
      <c r="A11" s="25">
        <v>297</v>
      </c>
      <c r="B11" s="25" t="s">
        <v>91</v>
      </c>
      <c r="C11" s="25">
        <v>608</v>
      </c>
      <c r="D11" s="38" t="s">
        <v>92</v>
      </c>
      <c r="E11" s="38" t="s">
        <v>94</v>
      </c>
      <c r="F11" s="38" t="s">
        <v>96</v>
      </c>
      <c r="G11" s="25" t="s">
        <v>187</v>
      </c>
      <c r="H11" s="24">
        <v>0.40625</v>
      </c>
      <c r="I11" s="24">
        <v>0.65833333333333333</v>
      </c>
      <c r="J11" s="22">
        <f t="shared" si="2"/>
        <v>0.25208333333333333</v>
      </c>
      <c r="K11" s="36"/>
      <c r="L11" s="36"/>
      <c r="M11" s="36"/>
      <c r="N11" s="36">
        <v>30</v>
      </c>
      <c r="O11" s="36">
        <v>30</v>
      </c>
      <c r="P11" s="36">
        <v>30</v>
      </c>
      <c r="Q11" s="36">
        <v>30</v>
      </c>
      <c r="R11" s="36">
        <v>30</v>
      </c>
      <c r="S11" s="36">
        <v>30</v>
      </c>
      <c r="T11" s="36">
        <v>30</v>
      </c>
      <c r="U11" s="36"/>
      <c r="V11" s="36">
        <v>30</v>
      </c>
      <c r="W11" s="36">
        <v>30</v>
      </c>
      <c r="X11" s="36">
        <v>30</v>
      </c>
      <c r="Y11" s="36">
        <v>30</v>
      </c>
      <c r="Z11" s="36">
        <v>30</v>
      </c>
      <c r="AA11" s="36">
        <v>30</v>
      </c>
      <c r="AB11" s="36"/>
      <c r="AC11" s="36">
        <v>30</v>
      </c>
      <c r="AD11" s="36">
        <v>30</v>
      </c>
      <c r="AE11" s="36">
        <v>30</v>
      </c>
      <c r="AF11" s="36">
        <v>30</v>
      </c>
      <c r="AG11" s="36">
        <v>30</v>
      </c>
      <c r="AH11" s="37">
        <f t="shared" si="3"/>
        <v>540</v>
      </c>
      <c r="AI11" s="48">
        <v>540</v>
      </c>
      <c r="AJ11" s="53">
        <v>0.25208333333333333</v>
      </c>
      <c r="AK11" s="57">
        <v>0</v>
      </c>
      <c r="AL11" s="53">
        <v>0.25208333333333333</v>
      </c>
      <c r="AM11" s="57">
        <v>540</v>
      </c>
      <c r="AN11" s="57">
        <v>9</v>
      </c>
    </row>
    <row r="12" spans="1:40" ht="20" customHeight="1" x14ac:dyDescent="0.35">
      <c r="A12" s="25">
        <v>1070</v>
      </c>
      <c r="B12" s="25" t="s">
        <v>91</v>
      </c>
      <c r="C12" s="25">
        <v>603</v>
      </c>
      <c r="D12" s="38" t="s">
        <v>36</v>
      </c>
      <c r="E12" s="38" t="s">
        <v>112</v>
      </c>
      <c r="F12" s="38"/>
      <c r="G12" s="25" t="s">
        <v>187</v>
      </c>
      <c r="H12" s="24">
        <v>0.45277777777777778</v>
      </c>
      <c r="I12" s="24">
        <v>0.70624999999999993</v>
      </c>
      <c r="J12" s="22">
        <f t="shared" si="2"/>
        <v>0.25347222222222215</v>
      </c>
      <c r="K12" s="36">
        <v>30</v>
      </c>
      <c r="L12" s="36">
        <v>30</v>
      </c>
      <c r="M12" s="36">
        <v>30</v>
      </c>
      <c r="N12" s="36">
        <v>30</v>
      </c>
      <c r="O12" s="36">
        <v>30</v>
      </c>
      <c r="P12" s="36">
        <v>30</v>
      </c>
      <c r="Q12" s="36">
        <v>30</v>
      </c>
      <c r="R12" s="36">
        <v>30</v>
      </c>
      <c r="S12" s="36">
        <v>30</v>
      </c>
      <c r="T12" s="36"/>
      <c r="U12" s="36">
        <v>30</v>
      </c>
      <c r="V12" s="36"/>
      <c r="W12" s="36"/>
      <c r="X12" s="36"/>
      <c r="Y12" s="36"/>
      <c r="Z12" s="36"/>
      <c r="AA12" s="36">
        <v>30</v>
      </c>
      <c r="AB12" s="36">
        <v>30</v>
      </c>
      <c r="AC12" s="36">
        <v>30</v>
      </c>
      <c r="AD12" s="36">
        <v>30</v>
      </c>
      <c r="AE12" s="36">
        <v>30</v>
      </c>
      <c r="AF12" s="36">
        <v>30</v>
      </c>
      <c r="AG12" s="36"/>
      <c r="AH12" s="37">
        <f t="shared" si="3"/>
        <v>480</v>
      </c>
      <c r="AI12" s="48">
        <v>480</v>
      </c>
      <c r="AJ12" s="53">
        <v>0.25347222222222221</v>
      </c>
      <c r="AK12" s="57">
        <v>0</v>
      </c>
      <c r="AL12" s="53">
        <v>0.25347222222222221</v>
      </c>
      <c r="AM12" s="57">
        <v>480</v>
      </c>
      <c r="AN12" s="57">
        <v>10</v>
      </c>
    </row>
    <row r="13" spans="1:40" ht="20" customHeight="1" x14ac:dyDescent="0.35">
      <c r="A13" s="25">
        <v>1254</v>
      </c>
      <c r="B13" s="25" t="s">
        <v>91</v>
      </c>
      <c r="C13" s="25">
        <v>618</v>
      </c>
      <c r="D13" s="38" t="s">
        <v>114</v>
      </c>
      <c r="E13" s="38" t="s">
        <v>159</v>
      </c>
      <c r="F13" s="38" t="s">
        <v>160</v>
      </c>
      <c r="G13" s="25" t="s">
        <v>188</v>
      </c>
      <c r="H13" s="24">
        <v>0.42152777777777778</v>
      </c>
      <c r="I13" s="24">
        <v>0.66180555555555554</v>
      </c>
      <c r="J13" s="22">
        <f t="shared" si="2"/>
        <v>0.24027777777777776</v>
      </c>
      <c r="K13" s="36"/>
      <c r="L13" s="36"/>
      <c r="M13" s="36"/>
      <c r="N13" s="36">
        <v>30</v>
      </c>
      <c r="O13" s="36">
        <v>30</v>
      </c>
      <c r="P13" s="36">
        <v>30</v>
      </c>
      <c r="Q13" s="36">
        <v>30</v>
      </c>
      <c r="R13" s="36">
        <v>30</v>
      </c>
      <c r="S13" s="36"/>
      <c r="T13" s="36">
        <v>30</v>
      </c>
      <c r="U13" s="36"/>
      <c r="V13" s="36">
        <v>30</v>
      </c>
      <c r="W13" s="36">
        <v>30</v>
      </c>
      <c r="X13" s="36">
        <v>30</v>
      </c>
      <c r="Y13" s="36">
        <v>30</v>
      </c>
      <c r="Z13" s="36">
        <v>30</v>
      </c>
      <c r="AA13" s="36"/>
      <c r="AB13" s="36"/>
      <c r="AC13" s="36">
        <v>30</v>
      </c>
      <c r="AD13" s="36"/>
      <c r="AE13" s="36">
        <v>30</v>
      </c>
      <c r="AF13" s="36">
        <v>30</v>
      </c>
      <c r="AG13" s="36">
        <v>30</v>
      </c>
      <c r="AH13" s="37">
        <f t="shared" si="3"/>
        <v>450</v>
      </c>
      <c r="AI13" s="57">
        <v>450</v>
      </c>
      <c r="AJ13" s="53">
        <v>0.24027777777777778</v>
      </c>
      <c r="AK13" s="57">
        <v>0</v>
      </c>
      <c r="AL13" s="53">
        <v>0.24027777777777778</v>
      </c>
      <c r="AM13" s="57">
        <v>450</v>
      </c>
      <c r="AN13" s="58" t="s">
        <v>221</v>
      </c>
    </row>
    <row r="14" spans="1:40" ht="20" customHeight="1" x14ac:dyDescent="0.35">
      <c r="A14" s="25">
        <v>1253</v>
      </c>
      <c r="B14" s="25" t="s">
        <v>91</v>
      </c>
      <c r="C14" s="25">
        <v>619</v>
      </c>
      <c r="D14" s="38" t="s">
        <v>11</v>
      </c>
      <c r="E14" s="38" t="s">
        <v>159</v>
      </c>
      <c r="F14" s="38" t="s">
        <v>160</v>
      </c>
      <c r="G14" s="25" t="s">
        <v>187</v>
      </c>
      <c r="H14" s="24">
        <v>0.42152777777777778</v>
      </c>
      <c r="I14" s="24">
        <v>0.66180555555555554</v>
      </c>
      <c r="J14" s="22">
        <f t="shared" si="2"/>
        <v>0.24027777777777776</v>
      </c>
      <c r="K14" s="36"/>
      <c r="L14" s="36"/>
      <c r="M14" s="36"/>
      <c r="N14" s="36">
        <v>30</v>
      </c>
      <c r="O14" s="36">
        <v>30</v>
      </c>
      <c r="P14" s="36">
        <v>30</v>
      </c>
      <c r="Q14" s="36">
        <v>30</v>
      </c>
      <c r="R14" s="36">
        <v>30</v>
      </c>
      <c r="S14" s="36"/>
      <c r="T14" s="36">
        <v>30</v>
      </c>
      <c r="U14" s="36"/>
      <c r="V14" s="36">
        <v>30</v>
      </c>
      <c r="W14" s="36">
        <v>30</v>
      </c>
      <c r="X14" s="36">
        <v>30</v>
      </c>
      <c r="Y14" s="36">
        <v>30</v>
      </c>
      <c r="Z14" s="36">
        <v>30</v>
      </c>
      <c r="AA14" s="36"/>
      <c r="AB14" s="36"/>
      <c r="AC14" s="36">
        <v>30</v>
      </c>
      <c r="AD14" s="36"/>
      <c r="AE14" s="36">
        <v>30</v>
      </c>
      <c r="AF14" s="36">
        <v>30</v>
      </c>
      <c r="AG14" s="36">
        <v>30</v>
      </c>
      <c r="AH14" s="37">
        <f t="shared" si="3"/>
        <v>450</v>
      </c>
      <c r="AI14" s="57">
        <v>450</v>
      </c>
      <c r="AJ14" s="53">
        <v>0.24027777777777778</v>
      </c>
      <c r="AK14" s="57">
        <v>0</v>
      </c>
      <c r="AL14" s="53">
        <v>0.24027777777777778</v>
      </c>
      <c r="AM14" s="57">
        <v>450</v>
      </c>
      <c r="AN14" s="57">
        <v>11</v>
      </c>
    </row>
    <row r="15" spans="1:40" ht="20" customHeight="1" x14ac:dyDescent="0.35">
      <c r="A15" s="25">
        <v>4638</v>
      </c>
      <c r="B15" s="25" t="s">
        <v>91</v>
      </c>
      <c r="C15" s="25">
        <v>615</v>
      </c>
      <c r="D15" s="38" t="s">
        <v>38</v>
      </c>
      <c r="E15" s="38" t="s">
        <v>75</v>
      </c>
      <c r="F15" s="38" t="s">
        <v>86</v>
      </c>
      <c r="G15" s="25" t="s">
        <v>188</v>
      </c>
      <c r="H15" s="24">
        <v>0.48958333333333331</v>
      </c>
      <c r="I15" s="24">
        <v>0.61597222222222225</v>
      </c>
      <c r="J15" s="22">
        <f t="shared" si="2"/>
        <v>0.12638888888888894</v>
      </c>
      <c r="K15" s="36"/>
      <c r="L15" s="36"/>
      <c r="M15" s="36"/>
      <c r="N15" s="36">
        <v>30</v>
      </c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7">
        <f>SUM(K15:AG15)</f>
        <v>30</v>
      </c>
      <c r="AI15" s="48">
        <v>30</v>
      </c>
      <c r="AJ15" s="53">
        <v>0.12638888888888888</v>
      </c>
      <c r="AK15" s="57">
        <v>0</v>
      </c>
      <c r="AL15" s="53">
        <v>0.12638888888888888</v>
      </c>
      <c r="AM15" s="57">
        <v>30</v>
      </c>
      <c r="AN15" s="58" t="s">
        <v>222</v>
      </c>
    </row>
    <row r="16" spans="1:40" ht="20" customHeight="1" x14ac:dyDescent="0.35">
      <c r="A16" s="25">
        <v>4635</v>
      </c>
      <c r="B16" s="25" t="s">
        <v>91</v>
      </c>
      <c r="C16" s="25">
        <v>617</v>
      </c>
      <c r="D16" s="38" t="s">
        <v>66</v>
      </c>
      <c r="E16" s="38" t="s">
        <v>77</v>
      </c>
      <c r="F16" s="38" t="s">
        <v>86</v>
      </c>
      <c r="G16" s="25" t="s">
        <v>188</v>
      </c>
      <c r="H16" s="24">
        <v>0.48958333333333331</v>
      </c>
      <c r="I16" s="24">
        <v>0.61597222222222225</v>
      </c>
      <c r="J16" s="22">
        <f t="shared" si="2"/>
        <v>0.12638888888888894</v>
      </c>
      <c r="K16" s="36"/>
      <c r="L16" s="36"/>
      <c r="M16" s="36"/>
      <c r="N16" s="36">
        <v>30</v>
      </c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7">
        <f t="shared" si="3"/>
        <v>30</v>
      </c>
      <c r="AI16" s="48">
        <v>30</v>
      </c>
      <c r="AJ16" s="53">
        <v>0.12638888888888888</v>
      </c>
      <c r="AK16" s="57">
        <v>0</v>
      </c>
      <c r="AL16" s="53">
        <v>0.12638888888888888</v>
      </c>
      <c r="AM16" s="57">
        <v>30</v>
      </c>
      <c r="AN16" s="58" t="s">
        <v>222</v>
      </c>
    </row>
    <row r="18" spans="35:40" x14ac:dyDescent="0.35">
      <c r="AI18" s="50"/>
      <c r="AJ18" s="50"/>
      <c r="AK18" s="50"/>
      <c r="AL18" s="50"/>
      <c r="AM18" s="50"/>
      <c r="AN18" s="50"/>
    </row>
    <row r="19" spans="35:40" x14ac:dyDescent="0.35">
      <c r="AI19" s="50"/>
      <c r="AJ19" s="50"/>
      <c r="AK19" s="50"/>
      <c r="AL19" s="50"/>
      <c r="AM19" s="50"/>
      <c r="AN19" s="50"/>
    </row>
    <row r="23" spans="35:40" x14ac:dyDescent="0.35">
      <c r="AI23" s="50"/>
      <c r="AJ23" s="50"/>
      <c r="AK23" s="50"/>
      <c r="AL23" s="50"/>
      <c r="AM23" s="50"/>
      <c r="AN23" s="50"/>
    </row>
    <row r="25" spans="35:40" x14ac:dyDescent="0.35">
      <c r="AI25" s="50"/>
      <c r="AJ25" s="50"/>
      <c r="AK25" s="50"/>
      <c r="AL25" s="50"/>
      <c r="AM25" s="50"/>
      <c r="AN25" s="50"/>
    </row>
    <row r="26" spans="35:40" x14ac:dyDescent="0.35">
      <c r="AI26" s="50"/>
      <c r="AJ26" s="50"/>
      <c r="AK26" s="50"/>
      <c r="AL26" s="50"/>
      <c r="AM26" s="50"/>
      <c r="AN26" s="50"/>
    </row>
    <row r="27" spans="35:40" x14ac:dyDescent="0.35">
      <c r="AI27" s="50"/>
      <c r="AJ27" s="50"/>
      <c r="AK27" s="50"/>
      <c r="AL27" s="50"/>
      <c r="AM27" s="50"/>
      <c r="AN27" s="50"/>
    </row>
    <row r="44" spans="35:40" x14ac:dyDescent="0.35">
      <c r="AI44" s="50"/>
      <c r="AJ44" s="50"/>
      <c r="AK44" s="50"/>
      <c r="AL44" s="50"/>
      <c r="AM44" s="50"/>
      <c r="AN44" s="50"/>
    </row>
  </sheetData>
  <sortState xmlns:xlrd2="http://schemas.microsoft.com/office/spreadsheetml/2017/richdata2" ref="A3:AH16">
    <sortCondition ref="J3:J16"/>
  </sortState>
  <phoneticPr fontId="6" type="noConversion"/>
  <pageMargins left="0.7" right="0.7" top="0.75" bottom="0.75" header="0.3" footer="0.3"/>
  <pageSetup paperSize="9" scale="57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TR110</vt:lpstr>
      <vt:lpstr>TP50</vt:lpstr>
      <vt:lpstr>TP21</vt:lpstr>
      <vt:lpstr>TR60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</dc:creator>
  <cp:lastModifiedBy>Radny</cp:lastModifiedBy>
  <cp:lastPrinted>2021-03-21T15:01:09Z</cp:lastPrinted>
  <dcterms:created xsi:type="dcterms:W3CDTF">2020-03-08T20:49:42Z</dcterms:created>
  <dcterms:modified xsi:type="dcterms:W3CDTF">2021-03-26T22:42:09Z</dcterms:modified>
</cp:coreProperties>
</file>